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8195" windowHeight="826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M75" i="1"/>
  <c r="M76"/>
  <c r="M77"/>
  <c r="M78"/>
  <c r="M79"/>
  <c r="M73"/>
  <c r="M74"/>
  <c r="M72"/>
  <c r="M71"/>
  <c r="M70"/>
  <c r="M64"/>
  <c r="M65"/>
  <c r="M66"/>
  <c r="M67"/>
  <c r="M68"/>
  <c r="M69"/>
  <c r="M58"/>
  <c r="M59"/>
  <c r="M60"/>
  <c r="M61"/>
  <c r="M62"/>
  <c r="M63"/>
  <c r="M54"/>
  <c r="M55"/>
  <c r="M56"/>
  <c r="M57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10"/>
  <c r="M9"/>
  <c r="M8"/>
  <c r="F265"/>
  <c r="M262"/>
  <c r="L234"/>
  <c r="L263"/>
  <c r="L264"/>
  <c r="L265"/>
  <c r="K234"/>
  <c r="K263"/>
  <c r="K264"/>
  <c r="K265"/>
  <c r="J234"/>
  <c r="J263"/>
  <c r="J264"/>
  <c r="J265"/>
  <c r="I234"/>
  <c r="I263"/>
  <c r="I264"/>
  <c r="I265"/>
  <c r="H234"/>
  <c r="H263"/>
  <c r="H264"/>
  <c r="H265"/>
  <c r="G234"/>
  <c r="G263"/>
  <c r="F234"/>
  <c r="E234"/>
  <c r="E235"/>
  <c r="M5"/>
  <c r="G264"/>
  <c r="G265"/>
  <c r="M263"/>
  <c r="N263"/>
  <c r="G235"/>
  <c r="I235"/>
  <c r="K235"/>
  <c r="H235"/>
  <c r="J235"/>
  <c r="L235"/>
</calcChain>
</file>

<file path=xl/sharedStrings.xml><?xml version="1.0" encoding="utf-8"?>
<sst xmlns="http://schemas.openxmlformats.org/spreadsheetml/2006/main" count="174" uniqueCount="118">
  <si>
    <t>POVOLENÉ ČERPANIE</t>
  </si>
  <si>
    <t>hladina</t>
  </si>
  <si>
    <t xml:space="preserve">minimálne </t>
  </si>
  <si>
    <t>maximálne</t>
  </si>
  <si>
    <t>presne</t>
  </si>
  <si>
    <t>výška dotácie</t>
  </si>
  <si>
    <t>Dátum</t>
  </si>
  <si>
    <t>položka</t>
  </si>
  <si>
    <t>symbol platby výdavky</t>
  </si>
  <si>
    <t>symbol platby príjmy</t>
  </si>
  <si>
    <t>PRÍJMY INÉ</t>
  </si>
  <si>
    <t>financie pre kluby, ktoré majú v evidencii športovcov do 23 rokov</t>
  </si>
  <si>
    <t>rozvoj talentovaných športovcov</t>
  </si>
  <si>
    <t>šport, reprezentácia</t>
  </si>
  <si>
    <t>výdavky na administratívu</t>
  </si>
  <si>
    <t>CELKOM</t>
  </si>
  <si>
    <t>POČIATOČNÝ STAV ÚČTU</t>
  </si>
  <si>
    <t>B-P-001</t>
  </si>
  <si>
    <t>Poplatok za internet banking</t>
  </si>
  <si>
    <t>B-V-002</t>
  </si>
  <si>
    <t>Poplatok za generovanie výpisu</t>
  </si>
  <si>
    <t>B-V-003</t>
  </si>
  <si>
    <t>Poplatok za doručenie výpisu</t>
  </si>
  <si>
    <t>B-V-004</t>
  </si>
  <si>
    <t>Poplatok za vedenie účtu</t>
  </si>
  <si>
    <t>B-V-005</t>
  </si>
  <si>
    <t>B-V-006</t>
  </si>
  <si>
    <t>poplatok za bankový prevod</t>
  </si>
  <si>
    <t>B-V-007</t>
  </si>
  <si>
    <t>B-V-008</t>
  </si>
  <si>
    <t>B-V-009</t>
  </si>
  <si>
    <t>dotácia MŠ SR</t>
  </si>
  <si>
    <t>B-V-010</t>
  </si>
  <si>
    <t>B-P-002</t>
  </si>
  <si>
    <t>B-V-011</t>
  </si>
  <si>
    <t>B-V-012</t>
  </si>
  <si>
    <t>B-V-013</t>
  </si>
  <si>
    <t>B-V-014</t>
  </si>
  <si>
    <t>B-V-015</t>
  </si>
  <si>
    <t>B-V-016</t>
  </si>
  <si>
    <t>B-V-017</t>
  </si>
  <si>
    <t>B-V-018</t>
  </si>
  <si>
    <t>B-V-019</t>
  </si>
  <si>
    <t>B-P-003</t>
  </si>
  <si>
    <t>B-V-020</t>
  </si>
  <si>
    <t>B-V-021</t>
  </si>
  <si>
    <t>B-V-022</t>
  </si>
  <si>
    <t>B-V-023</t>
  </si>
  <si>
    <t>B-V-024</t>
  </si>
  <si>
    <t>B-V-025</t>
  </si>
  <si>
    <t>B-V-026</t>
  </si>
  <si>
    <t>B-V-027</t>
  </si>
  <si>
    <t>B-V-028</t>
  </si>
  <si>
    <t>B-V-029</t>
  </si>
  <si>
    <t>B-V-030</t>
  </si>
  <si>
    <t>B-V-031</t>
  </si>
  <si>
    <t>B-V-032</t>
  </si>
  <si>
    <t>B-V-033</t>
  </si>
  <si>
    <t>B-V-034</t>
  </si>
  <si>
    <t>B-V-035</t>
  </si>
  <si>
    <t>B-V-036</t>
  </si>
  <si>
    <t>B-V-037</t>
  </si>
  <si>
    <t>B-V-038</t>
  </si>
  <si>
    <t>B-V-039</t>
  </si>
  <si>
    <t>B-V-040</t>
  </si>
  <si>
    <t>B-V-041</t>
  </si>
  <si>
    <t>B-V-042</t>
  </si>
  <si>
    <t>POKLADŇA - HOTOVOSTNÉ VÝDAVKY</t>
  </si>
  <si>
    <t>Dotácia zväz</t>
  </si>
  <si>
    <t>variabilné prostriedky</t>
  </si>
  <si>
    <t>PRÍJMY Z DOTÁCIÍ 2018</t>
  </si>
  <si>
    <t>Vrátenie výnosov 2017</t>
  </si>
  <si>
    <t>Vrátenie nevyčerpaných prostiredkov Kopkášová</t>
  </si>
  <si>
    <t>Vklad z pokladne dotácie 2017</t>
  </si>
  <si>
    <t>Vrátenie nevyčerpaných prostiredkov 2017</t>
  </si>
  <si>
    <t>29.02.2018</t>
  </si>
  <si>
    <t>Nájomné priesory 01-2018</t>
  </si>
  <si>
    <t>Nájomné priesory 04-2018</t>
  </si>
  <si>
    <t>Nájomné priesory 02-2018</t>
  </si>
  <si>
    <t>Ocenenia športovcov 2018 - poháre</t>
  </si>
  <si>
    <t>poplatok do EDU medzinárodná organizácia</t>
  </si>
  <si>
    <t>B-V-043</t>
  </si>
  <si>
    <t>B-V-044</t>
  </si>
  <si>
    <t>B-V-045</t>
  </si>
  <si>
    <t>B-V-046</t>
  </si>
  <si>
    <t>B-V-047</t>
  </si>
  <si>
    <t>B-V-048</t>
  </si>
  <si>
    <t>Nájomné priestory 05-2018</t>
  </si>
  <si>
    <t>Nájomné priestory 03-2018</t>
  </si>
  <si>
    <t>Nájomné priestory 06-2018</t>
  </si>
  <si>
    <t>B-V-049</t>
  </si>
  <si>
    <t>B-V-050</t>
  </si>
  <si>
    <t>B-V-051</t>
  </si>
  <si>
    <t>B-V-052</t>
  </si>
  <si>
    <t>B-V-053</t>
  </si>
  <si>
    <t>B-V-054</t>
  </si>
  <si>
    <t>B-V-055</t>
  </si>
  <si>
    <t>B-V-056</t>
  </si>
  <si>
    <t>B-V-057</t>
  </si>
  <si>
    <t>Nájomné priestory 07-2018</t>
  </si>
  <si>
    <t>Grafické návrhy na repre dresy</t>
  </si>
  <si>
    <t>B-V-058</t>
  </si>
  <si>
    <t>B-V-059</t>
  </si>
  <si>
    <t>B-V-060</t>
  </si>
  <si>
    <t>B-V-061</t>
  </si>
  <si>
    <t>B-V-062</t>
  </si>
  <si>
    <t>B-V-063</t>
  </si>
  <si>
    <t>B-V-064</t>
  </si>
  <si>
    <t>B-V-065</t>
  </si>
  <si>
    <t>B-V-066</t>
  </si>
  <si>
    <t>Nájomné priestory 08-2018</t>
  </si>
  <si>
    <t>Repre dresy</t>
  </si>
  <si>
    <t>Prenájom priestorov Slovenský pohár v Steeloch</t>
  </si>
  <si>
    <t>úhrada ubytovania pre repre Budapešť-časť 1</t>
  </si>
  <si>
    <t>úhrada ubytovania pre repre Budapešť-časť 2</t>
  </si>
  <si>
    <t>B-V-067</t>
  </si>
  <si>
    <t>B-V-068</t>
  </si>
  <si>
    <t>B-V-069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</si>
</sst>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2" fillId="0" borderId="1" xfId="0" applyFont="1" applyFill="1" applyBorder="1"/>
    <xf numFmtId="0" fontId="0" fillId="0" borderId="0" xfId="0" applyFill="1"/>
    <xf numFmtId="14" fontId="0" fillId="0" borderId="1" xfId="0" applyNumberFormat="1" applyFill="1" applyBorder="1"/>
    <xf numFmtId="0" fontId="0" fillId="0" borderId="2" xfId="0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4" fontId="2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 applyAlignment="1">
      <alignment wrapText="1"/>
    </xf>
    <xf numFmtId="2" fontId="0" fillId="0" borderId="1" xfId="0" applyNumberFormat="1" applyFill="1" applyBorder="1"/>
    <xf numFmtId="0" fontId="3" fillId="0" borderId="1" xfId="0" applyFont="1" applyFill="1" applyBorder="1"/>
    <xf numFmtId="14" fontId="0" fillId="0" borderId="1" xfId="0" applyNumberFormat="1" applyFill="1" applyBorder="1" applyAlignment="1">
      <alignment horizontal="right"/>
    </xf>
    <xf numFmtId="14" fontId="4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65"/>
  <sheetViews>
    <sheetView tabSelected="1" topLeftCell="A50" zoomScale="80" zoomScaleNormal="80" workbookViewId="0">
      <selection activeCell="H64" sqref="H64"/>
    </sheetView>
  </sheetViews>
  <sheetFormatPr defaultRowHeight="15"/>
  <cols>
    <col min="1" max="1" width="12" style="4" customWidth="1"/>
    <col min="2" max="2" width="72.28515625" style="4" customWidth="1"/>
    <col min="3" max="4" width="15.5703125" style="4" customWidth="1"/>
    <col min="5" max="5" width="23.5703125" style="4" customWidth="1"/>
    <col min="6" max="6" width="13" style="4" customWidth="1"/>
    <col min="7" max="7" width="25.85546875" style="4" customWidth="1"/>
    <col min="8" max="8" width="23.5703125" style="4" customWidth="1"/>
    <col min="9" max="9" width="20.140625" style="4" customWidth="1"/>
    <col min="10" max="10" width="24.42578125" style="4" customWidth="1"/>
    <col min="11" max="11" width="23.85546875" style="4" customWidth="1"/>
    <col min="12" max="12" width="18" style="4" customWidth="1"/>
    <col min="13" max="13" width="15.28515625" style="4" customWidth="1"/>
    <col min="14" max="16384" width="9.140625" style="4"/>
  </cols>
  <sheetData>
    <row r="3" spans="1:13" ht="18.75">
      <c r="A3" s="2"/>
      <c r="B3" s="7"/>
      <c r="C3" s="7"/>
      <c r="D3" s="7"/>
      <c r="E3" s="7"/>
      <c r="F3" s="7"/>
      <c r="G3" s="17" t="s">
        <v>0</v>
      </c>
      <c r="H3" s="17"/>
      <c r="I3" s="17"/>
      <c r="J3" s="17"/>
      <c r="K3" s="17"/>
      <c r="L3" s="17"/>
      <c r="M3" s="2"/>
    </row>
    <row r="4" spans="1:13">
      <c r="A4" s="2"/>
      <c r="B4" s="7" t="s">
        <v>1</v>
      </c>
      <c r="C4" s="7"/>
      <c r="D4" s="7"/>
      <c r="E4" s="7"/>
      <c r="F4" s="7"/>
      <c r="G4" s="8" t="s">
        <v>2</v>
      </c>
      <c r="H4" s="8" t="s">
        <v>2</v>
      </c>
      <c r="I4" s="8" t="s">
        <v>2</v>
      </c>
      <c r="J4" s="8" t="s">
        <v>3</v>
      </c>
      <c r="K4" s="8" t="s">
        <v>4</v>
      </c>
      <c r="L4" s="8" t="s">
        <v>4</v>
      </c>
      <c r="M4" s="2"/>
    </row>
    <row r="5" spans="1:13">
      <c r="A5" s="2"/>
      <c r="B5" s="7" t="s">
        <v>5</v>
      </c>
      <c r="C5" s="7"/>
      <c r="D5" s="7"/>
      <c r="E5" s="7"/>
      <c r="F5" s="7"/>
      <c r="G5" s="8">
        <v>4796</v>
      </c>
      <c r="H5" s="8">
        <v>6395</v>
      </c>
      <c r="I5" s="8">
        <v>7994</v>
      </c>
      <c r="J5" s="8">
        <v>4796</v>
      </c>
      <c r="K5" s="8"/>
      <c r="L5" s="8"/>
      <c r="M5" s="2">
        <f>SUM(G5:L5)</f>
        <v>23981</v>
      </c>
    </row>
    <row r="6" spans="1:13" ht="46.5" customHeight="1">
      <c r="A6" s="2" t="s">
        <v>6</v>
      </c>
      <c r="B6" s="2" t="s">
        <v>7</v>
      </c>
      <c r="C6" s="9" t="s">
        <v>8</v>
      </c>
      <c r="D6" s="9" t="s">
        <v>9</v>
      </c>
      <c r="E6" s="2" t="s">
        <v>70</v>
      </c>
      <c r="F6" s="2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/>
      <c r="L6" s="1"/>
      <c r="M6" s="1" t="s">
        <v>15</v>
      </c>
    </row>
    <row r="7" spans="1:13">
      <c r="A7" s="5">
        <v>43101</v>
      </c>
      <c r="B7" s="2" t="s">
        <v>16</v>
      </c>
      <c r="C7" s="2" t="s">
        <v>17</v>
      </c>
      <c r="D7" s="2"/>
      <c r="E7" s="2"/>
      <c r="F7" s="2"/>
      <c r="G7" s="2"/>
      <c r="H7" s="2"/>
      <c r="I7" s="2"/>
      <c r="J7" s="2"/>
      <c r="K7" s="2"/>
      <c r="L7" s="2"/>
      <c r="M7" s="2">
        <v>0</v>
      </c>
    </row>
    <row r="8" spans="1:13">
      <c r="A8" s="5">
        <v>43131</v>
      </c>
      <c r="B8" s="2" t="s">
        <v>31</v>
      </c>
      <c r="C8" s="2"/>
      <c r="D8" s="2" t="s">
        <v>17</v>
      </c>
      <c r="E8" s="2">
        <v>7995</v>
      </c>
      <c r="F8" s="2"/>
      <c r="G8" s="2"/>
      <c r="H8" s="2"/>
      <c r="I8" s="2"/>
      <c r="J8" s="2"/>
      <c r="K8" s="2"/>
      <c r="L8" s="2"/>
      <c r="M8" s="2">
        <f t="shared" ref="M8:M69" si="0">M7+E8+F8-G8-H8-I8-J8-K8-L8</f>
        <v>7995</v>
      </c>
    </row>
    <row r="9" spans="1:13">
      <c r="A9" s="5">
        <v>43131</v>
      </c>
      <c r="B9" s="2" t="s">
        <v>27</v>
      </c>
      <c r="C9" s="2" t="s">
        <v>19</v>
      </c>
      <c r="D9" s="2"/>
      <c r="E9" s="2"/>
      <c r="F9" s="2"/>
      <c r="G9" s="2"/>
      <c r="H9" s="2"/>
      <c r="I9" s="2"/>
      <c r="J9" s="2">
        <v>0.18</v>
      </c>
      <c r="K9" s="2"/>
      <c r="L9" s="2"/>
      <c r="M9" s="2">
        <f t="shared" si="0"/>
        <v>7994.82</v>
      </c>
    </row>
    <row r="10" spans="1:13">
      <c r="A10" s="5">
        <v>43131</v>
      </c>
      <c r="B10" s="2" t="s">
        <v>18</v>
      </c>
      <c r="C10" s="2" t="s">
        <v>21</v>
      </c>
      <c r="D10" s="2"/>
      <c r="E10" s="2"/>
      <c r="F10" s="2"/>
      <c r="G10" s="2"/>
      <c r="H10" s="2"/>
      <c r="I10" s="2"/>
      <c r="J10" s="2">
        <v>1.65</v>
      </c>
      <c r="K10" s="2"/>
      <c r="L10" s="2"/>
      <c r="M10" s="2">
        <f t="shared" si="0"/>
        <v>7993.17</v>
      </c>
    </row>
    <row r="11" spans="1:13">
      <c r="A11" s="5">
        <v>43131</v>
      </c>
      <c r="B11" s="2" t="s">
        <v>20</v>
      </c>
      <c r="C11" s="2" t="s">
        <v>23</v>
      </c>
      <c r="D11" s="2"/>
      <c r="E11" s="2"/>
      <c r="F11" s="2"/>
      <c r="G11" s="2"/>
      <c r="H11" s="2"/>
      <c r="I11" s="2"/>
      <c r="J11" s="2">
        <v>1.5</v>
      </c>
      <c r="K11" s="2"/>
      <c r="L11" s="2"/>
      <c r="M11" s="2">
        <f t="shared" si="0"/>
        <v>7991.67</v>
      </c>
    </row>
    <row r="12" spans="1:13">
      <c r="A12" s="5">
        <v>43131</v>
      </c>
      <c r="B12" s="2" t="s">
        <v>22</v>
      </c>
      <c r="C12" s="2" t="s">
        <v>25</v>
      </c>
      <c r="D12" s="2"/>
      <c r="E12" s="2"/>
      <c r="F12" s="2"/>
      <c r="G12" s="2"/>
      <c r="H12" s="2"/>
      <c r="I12" s="2"/>
      <c r="J12" s="2">
        <v>0.5</v>
      </c>
      <c r="K12" s="2"/>
      <c r="L12" s="2"/>
      <c r="M12" s="2">
        <f t="shared" si="0"/>
        <v>7991.17</v>
      </c>
    </row>
    <row r="13" spans="1:13">
      <c r="A13" s="5">
        <v>43131</v>
      </c>
      <c r="B13" s="2" t="s">
        <v>24</v>
      </c>
      <c r="C13" s="2" t="s">
        <v>26</v>
      </c>
      <c r="D13" s="2"/>
      <c r="E13" s="2"/>
      <c r="F13" s="2"/>
      <c r="G13" s="2"/>
      <c r="H13" s="2"/>
      <c r="I13" s="2"/>
      <c r="J13" s="2">
        <v>6</v>
      </c>
      <c r="K13" s="2"/>
      <c r="L13" s="2"/>
      <c r="M13" s="2">
        <f t="shared" si="0"/>
        <v>7985.17</v>
      </c>
    </row>
    <row r="14" spans="1:13" s="11" customFormat="1">
      <c r="A14" s="10">
        <v>43150</v>
      </c>
      <c r="B14" s="3" t="s">
        <v>71</v>
      </c>
      <c r="C14" s="2" t="s">
        <v>28</v>
      </c>
      <c r="D14" s="2"/>
      <c r="E14" s="3">
        <v>-1.21</v>
      </c>
      <c r="F14" s="3"/>
      <c r="G14" s="3"/>
      <c r="H14" s="3"/>
      <c r="I14" s="3"/>
      <c r="J14" s="3"/>
      <c r="K14" s="3"/>
      <c r="L14" s="3"/>
      <c r="M14" s="2">
        <f t="shared" si="0"/>
        <v>7983.96</v>
      </c>
    </row>
    <row r="15" spans="1:13">
      <c r="A15" s="5">
        <v>43150</v>
      </c>
      <c r="B15" s="2" t="s">
        <v>27</v>
      </c>
      <c r="C15" s="2" t="s">
        <v>29</v>
      </c>
      <c r="D15" s="2"/>
      <c r="E15" s="2"/>
      <c r="F15" s="2"/>
      <c r="G15" s="2"/>
      <c r="H15" s="2"/>
      <c r="I15" s="2"/>
      <c r="J15" s="2">
        <v>0.18</v>
      </c>
      <c r="K15" s="2"/>
      <c r="L15" s="2"/>
      <c r="M15" s="2">
        <f t="shared" si="0"/>
        <v>7983.78</v>
      </c>
    </row>
    <row r="16" spans="1:13" s="11" customFormat="1">
      <c r="A16" s="10">
        <v>43150</v>
      </c>
      <c r="B16" s="3" t="s">
        <v>72</v>
      </c>
      <c r="C16" s="2" t="s">
        <v>30</v>
      </c>
      <c r="D16" s="2"/>
      <c r="E16" s="3">
        <v>-0.14000000000000001</v>
      </c>
      <c r="F16" s="3"/>
      <c r="G16" s="3"/>
      <c r="H16" s="3"/>
      <c r="I16" s="3"/>
      <c r="J16" s="3"/>
      <c r="K16" s="3"/>
      <c r="L16" s="3"/>
      <c r="M16" s="2">
        <f t="shared" si="0"/>
        <v>7983.6399999999994</v>
      </c>
    </row>
    <row r="17" spans="1:13">
      <c r="A17" s="5">
        <v>43150</v>
      </c>
      <c r="B17" s="2" t="s">
        <v>27</v>
      </c>
      <c r="C17" s="2" t="s">
        <v>32</v>
      </c>
      <c r="D17" s="2"/>
      <c r="E17" s="2"/>
      <c r="F17" s="2"/>
      <c r="G17" s="2"/>
      <c r="H17" s="2"/>
      <c r="I17" s="2"/>
      <c r="J17" s="2">
        <v>0.18</v>
      </c>
      <c r="K17" s="2"/>
      <c r="L17" s="2"/>
      <c r="M17" s="2">
        <f t="shared" si="0"/>
        <v>7983.4599999999991</v>
      </c>
    </row>
    <row r="18" spans="1:13">
      <c r="A18" s="5">
        <v>43150</v>
      </c>
      <c r="B18" s="2" t="s">
        <v>73</v>
      </c>
      <c r="C18" s="2"/>
      <c r="D18" s="2" t="s">
        <v>33</v>
      </c>
      <c r="E18" s="2">
        <v>890.67</v>
      </c>
      <c r="F18" s="2"/>
      <c r="G18" s="2"/>
      <c r="H18" s="2"/>
      <c r="I18" s="2"/>
      <c r="J18" s="2"/>
      <c r="K18" s="2"/>
      <c r="L18" s="2"/>
      <c r="M18" s="2">
        <f t="shared" si="0"/>
        <v>8874.1299999999992</v>
      </c>
    </row>
    <row r="19" spans="1:13">
      <c r="A19" s="5">
        <v>43150</v>
      </c>
      <c r="B19" s="2" t="s">
        <v>27</v>
      </c>
      <c r="C19" s="2" t="s">
        <v>34</v>
      </c>
      <c r="D19" s="2"/>
      <c r="E19" s="2"/>
      <c r="F19" s="2"/>
      <c r="G19" s="2"/>
      <c r="H19" s="2"/>
      <c r="I19" s="2"/>
      <c r="J19" s="2">
        <v>3</v>
      </c>
      <c r="K19" s="2"/>
      <c r="L19" s="2"/>
      <c r="M19" s="2">
        <f t="shared" si="0"/>
        <v>8871.1299999999992</v>
      </c>
    </row>
    <row r="20" spans="1:13">
      <c r="A20" s="5">
        <v>43150</v>
      </c>
      <c r="B20" s="2" t="s">
        <v>74</v>
      </c>
      <c r="C20" s="2" t="s">
        <v>35</v>
      </c>
      <c r="D20" s="2"/>
      <c r="E20" s="2">
        <v>-890.67</v>
      </c>
      <c r="F20" s="2"/>
      <c r="G20" s="2"/>
      <c r="H20" s="2"/>
      <c r="I20" s="2"/>
      <c r="J20" s="2"/>
      <c r="K20" s="2"/>
      <c r="L20" s="2"/>
      <c r="M20" s="2">
        <f t="shared" si="0"/>
        <v>7980.4599999999991</v>
      </c>
    </row>
    <row r="21" spans="1:13">
      <c r="A21" s="5">
        <v>43150</v>
      </c>
      <c r="B21" s="2" t="s">
        <v>27</v>
      </c>
      <c r="C21" s="2" t="s">
        <v>36</v>
      </c>
      <c r="D21" s="2"/>
      <c r="E21" s="2"/>
      <c r="F21" s="2"/>
      <c r="G21" s="2"/>
      <c r="H21" s="2"/>
      <c r="I21" s="2"/>
      <c r="J21" s="2">
        <v>0.18</v>
      </c>
      <c r="K21" s="2"/>
      <c r="L21" s="2"/>
      <c r="M21" s="2">
        <f t="shared" si="0"/>
        <v>7980.2799999999988</v>
      </c>
    </row>
    <row r="22" spans="1:13">
      <c r="A22" s="15" t="s">
        <v>75</v>
      </c>
      <c r="B22" s="2" t="s">
        <v>18</v>
      </c>
      <c r="C22" s="2" t="s">
        <v>37</v>
      </c>
      <c r="D22" s="2"/>
      <c r="E22" s="2"/>
      <c r="F22" s="2"/>
      <c r="G22" s="2"/>
      <c r="H22" s="2"/>
      <c r="I22" s="2"/>
      <c r="J22" s="2">
        <v>1.65</v>
      </c>
      <c r="K22" s="2"/>
      <c r="L22" s="2"/>
      <c r="M22" s="2">
        <f t="shared" si="0"/>
        <v>7978.6299999999992</v>
      </c>
    </row>
    <row r="23" spans="1:13">
      <c r="A23" s="15" t="s">
        <v>75</v>
      </c>
      <c r="B23" s="2" t="s">
        <v>20</v>
      </c>
      <c r="C23" s="2" t="s">
        <v>38</v>
      </c>
      <c r="D23" s="2"/>
      <c r="E23" s="2"/>
      <c r="F23" s="2"/>
      <c r="G23" s="2"/>
      <c r="H23" s="2"/>
      <c r="I23" s="2"/>
      <c r="J23" s="2">
        <v>1.5</v>
      </c>
      <c r="K23" s="2"/>
      <c r="L23" s="2"/>
      <c r="M23" s="2">
        <f t="shared" si="0"/>
        <v>7977.1299999999992</v>
      </c>
    </row>
    <row r="24" spans="1:13">
      <c r="A24" s="15" t="s">
        <v>75</v>
      </c>
      <c r="B24" s="2" t="s">
        <v>22</v>
      </c>
      <c r="C24" s="2" t="s">
        <v>39</v>
      </c>
      <c r="D24" s="2"/>
      <c r="E24" s="2"/>
      <c r="F24" s="2"/>
      <c r="G24" s="2"/>
      <c r="H24" s="2"/>
      <c r="I24" s="2"/>
      <c r="J24" s="2">
        <v>0.5</v>
      </c>
      <c r="K24" s="2"/>
      <c r="L24" s="2"/>
      <c r="M24" s="2">
        <f t="shared" si="0"/>
        <v>7976.6299999999992</v>
      </c>
    </row>
    <row r="25" spans="1:13">
      <c r="A25" s="15" t="s">
        <v>75</v>
      </c>
      <c r="B25" s="2" t="s">
        <v>24</v>
      </c>
      <c r="C25" s="2" t="s">
        <v>40</v>
      </c>
      <c r="D25" s="2"/>
      <c r="E25" s="2"/>
      <c r="F25" s="2"/>
      <c r="G25" s="2"/>
      <c r="H25" s="2"/>
      <c r="I25" s="2"/>
      <c r="J25" s="2">
        <v>6</v>
      </c>
      <c r="K25" s="2"/>
      <c r="L25" s="2"/>
      <c r="M25" s="2">
        <f t="shared" si="0"/>
        <v>7970.6299999999992</v>
      </c>
    </row>
    <row r="26" spans="1:13">
      <c r="A26" s="15" t="s">
        <v>75</v>
      </c>
      <c r="B26" s="2" t="s">
        <v>18</v>
      </c>
      <c r="C26" s="2" t="s">
        <v>41</v>
      </c>
      <c r="D26" s="2"/>
      <c r="E26" s="2"/>
      <c r="F26" s="2"/>
      <c r="G26" s="2"/>
      <c r="H26" s="2"/>
      <c r="I26" s="2"/>
      <c r="J26" s="2">
        <v>1.65</v>
      </c>
      <c r="K26" s="2"/>
      <c r="L26" s="2"/>
      <c r="M26" s="2">
        <f t="shared" si="0"/>
        <v>7968.98</v>
      </c>
    </row>
    <row r="27" spans="1:13">
      <c r="A27" s="5">
        <v>43190</v>
      </c>
      <c r="B27" s="2" t="s">
        <v>20</v>
      </c>
      <c r="C27" s="2" t="s">
        <v>42</v>
      </c>
      <c r="D27" s="2"/>
      <c r="E27" s="2"/>
      <c r="F27" s="2"/>
      <c r="G27" s="2"/>
      <c r="H27" s="2"/>
      <c r="I27" s="2"/>
      <c r="J27" s="2">
        <v>1.5</v>
      </c>
      <c r="K27" s="2"/>
      <c r="L27" s="2"/>
      <c r="M27" s="2">
        <f t="shared" si="0"/>
        <v>7967.48</v>
      </c>
    </row>
    <row r="28" spans="1:13">
      <c r="A28" s="5">
        <v>43190</v>
      </c>
      <c r="B28" s="2" t="s">
        <v>22</v>
      </c>
      <c r="C28" s="2" t="s">
        <v>44</v>
      </c>
      <c r="D28" s="2"/>
      <c r="E28" s="2"/>
      <c r="F28" s="2"/>
      <c r="G28" s="2"/>
      <c r="H28" s="2"/>
      <c r="I28" s="2"/>
      <c r="J28" s="2">
        <v>0.5</v>
      </c>
      <c r="K28" s="2"/>
      <c r="L28" s="2"/>
      <c r="M28" s="2">
        <f t="shared" si="0"/>
        <v>7966.98</v>
      </c>
    </row>
    <row r="29" spans="1:13">
      <c r="A29" s="5">
        <v>43190</v>
      </c>
      <c r="B29" s="2" t="s">
        <v>24</v>
      </c>
      <c r="C29" s="2" t="s">
        <v>45</v>
      </c>
      <c r="D29" s="2"/>
      <c r="E29" s="2"/>
      <c r="F29" s="2"/>
      <c r="G29" s="2"/>
      <c r="H29" s="2"/>
      <c r="I29" s="2"/>
      <c r="J29" s="2">
        <v>6</v>
      </c>
      <c r="K29" s="2"/>
      <c r="L29" s="2"/>
      <c r="M29" s="2">
        <f t="shared" si="0"/>
        <v>7960.98</v>
      </c>
    </row>
    <row r="30" spans="1:13">
      <c r="A30" s="5">
        <v>43195</v>
      </c>
      <c r="B30" s="2" t="s">
        <v>76</v>
      </c>
      <c r="C30" s="2" t="s">
        <v>46</v>
      </c>
      <c r="D30" s="2"/>
      <c r="E30" s="2"/>
      <c r="F30" s="2"/>
      <c r="G30" s="2"/>
      <c r="H30" s="2"/>
      <c r="I30" s="2"/>
      <c r="J30" s="2">
        <v>143.57</v>
      </c>
      <c r="K30" s="2"/>
      <c r="L30" s="2"/>
      <c r="M30" s="2">
        <f t="shared" si="0"/>
        <v>7817.41</v>
      </c>
    </row>
    <row r="31" spans="1:13">
      <c r="A31" s="5">
        <v>43195</v>
      </c>
      <c r="B31" s="2" t="s">
        <v>27</v>
      </c>
      <c r="C31" s="2" t="s">
        <v>47</v>
      </c>
      <c r="D31" s="2"/>
      <c r="E31" s="2"/>
      <c r="F31" s="2"/>
      <c r="G31" s="2"/>
      <c r="H31" s="2"/>
      <c r="I31" s="2"/>
      <c r="J31" s="2">
        <v>0.18</v>
      </c>
      <c r="K31" s="2"/>
      <c r="L31" s="2"/>
      <c r="M31" s="2">
        <f t="shared" si="0"/>
        <v>7817.23</v>
      </c>
    </row>
    <row r="32" spans="1:13">
      <c r="A32" s="5">
        <v>43195</v>
      </c>
      <c r="B32" s="2" t="s">
        <v>78</v>
      </c>
      <c r="C32" s="2" t="s">
        <v>48</v>
      </c>
      <c r="D32" s="2"/>
      <c r="E32" s="2"/>
      <c r="F32" s="2"/>
      <c r="G32" s="2"/>
      <c r="H32" s="2"/>
      <c r="I32" s="2"/>
      <c r="J32" s="2">
        <v>143.57</v>
      </c>
      <c r="K32" s="2"/>
      <c r="L32" s="2"/>
      <c r="M32" s="2">
        <f t="shared" si="0"/>
        <v>7673.66</v>
      </c>
    </row>
    <row r="33" spans="1:13">
      <c r="A33" s="5">
        <v>43195</v>
      </c>
      <c r="B33" s="2" t="s">
        <v>27</v>
      </c>
      <c r="C33" s="2" t="s">
        <v>49</v>
      </c>
      <c r="D33" s="2"/>
      <c r="E33" s="2"/>
      <c r="F33" s="2"/>
      <c r="G33" s="2"/>
      <c r="H33" s="2"/>
      <c r="I33" s="2"/>
      <c r="J33" s="2">
        <v>0.18</v>
      </c>
      <c r="K33" s="2"/>
      <c r="L33" s="2"/>
      <c r="M33" s="2">
        <f t="shared" si="0"/>
        <v>7673.48</v>
      </c>
    </row>
    <row r="34" spans="1:13">
      <c r="A34" s="5">
        <v>43195</v>
      </c>
      <c r="B34" s="2" t="s">
        <v>88</v>
      </c>
      <c r="C34" s="2" t="s">
        <v>50</v>
      </c>
      <c r="D34" s="2"/>
      <c r="E34" s="2"/>
      <c r="F34" s="2"/>
      <c r="G34" s="2"/>
      <c r="H34" s="2"/>
      <c r="I34" s="2"/>
      <c r="J34" s="2">
        <v>143.57</v>
      </c>
      <c r="K34" s="2"/>
      <c r="L34" s="2"/>
      <c r="M34" s="2">
        <f t="shared" si="0"/>
        <v>7529.91</v>
      </c>
    </row>
    <row r="35" spans="1:13">
      <c r="A35" s="5">
        <v>43195</v>
      </c>
      <c r="B35" s="2" t="s">
        <v>27</v>
      </c>
      <c r="C35" s="2" t="s">
        <v>51</v>
      </c>
      <c r="D35" s="2"/>
      <c r="E35" s="2"/>
      <c r="F35" s="2"/>
      <c r="G35" s="2"/>
      <c r="H35" s="2"/>
      <c r="I35" s="2"/>
      <c r="J35" s="2">
        <v>0.18</v>
      </c>
      <c r="K35" s="2"/>
      <c r="L35" s="2"/>
      <c r="M35" s="2">
        <f t="shared" si="0"/>
        <v>7529.73</v>
      </c>
    </row>
    <row r="36" spans="1:13" s="11" customFormat="1">
      <c r="A36" s="5">
        <v>43195</v>
      </c>
      <c r="B36" s="2" t="s">
        <v>77</v>
      </c>
      <c r="C36" s="2" t="s">
        <v>52</v>
      </c>
      <c r="D36" s="2"/>
      <c r="E36" s="3"/>
      <c r="F36" s="3"/>
      <c r="G36" s="3"/>
      <c r="H36" s="3"/>
      <c r="I36" s="3"/>
      <c r="J36" s="2">
        <v>143.57</v>
      </c>
      <c r="K36" s="3"/>
      <c r="L36" s="3"/>
      <c r="M36" s="2">
        <f t="shared" si="0"/>
        <v>7386.16</v>
      </c>
    </row>
    <row r="37" spans="1:13" s="11" customFormat="1">
      <c r="A37" s="5">
        <v>43195</v>
      </c>
      <c r="B37" s="2" t="s">
        <v>27</v>
      </c>
      <c r="C37" s="2" t="s">
        <v>53</v>
      </c>
      <c r="D37" s="3"/>
      <c r="E37" s="3"/>
      <c r="F37" s="3"/>
      <c r="G37" s="3"/>
      <c r="H37" s="3"/>
      <c r="I37" s="3"/>
      <c r="J37" s="2">
        <v>0.18</v>
      </c>
      <c r="K37" s="3"/>
      <c r="L37" s="3"/>
      <c r="M37" s="2">
        <f t="shared" si="0"/>
        <v>7385.98</v>
      </c>
    </row>
    <row r="38" spans="1:13">
      <c r="A38" s="5">
        <v>43201</v>
      </c>
      <c r="B38" s="2" t="s">
        <v>31</v>
      </c>
      <c r="C38" s="2"/>
      <c r="D38" s="2" t="s">
        <v>43</v>
      </c>
      <c r="E38" s="2">
        <v>7995</v>
      </c>
      <c r="F38" s="2"/>
      <c r="G38" s="2"/>
      <c r="H38" s="2"/>
      <c r="I38" s="2"/>
      <c r="J38" s="2"/>
      <c r="K38" s="2"/>
      <c r="L38" s="2"/>
      <c r="M38" s="2">
        <f t="shared" si="0"/>
        <v>15380.98</v>
      </c>
    </row>
    <row r="39" spans="1:13">
      <c r="A39" s="5">
        <v>43201</v>
      </c>
      <c r="B39" s="2" t="s">
        <v>27</v>
      </c>
      <c r="C39" s="2" t="s">
        <v>54</v>
      </c>
      <c r="D39" s="2"/>
      <c r="E39" s="2"/>
      <c r="F39" s="2"/>
      <c r="G39" s="2"/>
      <c r="H39" s="2"/>
      <c r="I39" s="2"/>
      <c r="J39" s="2">
        <v>0.18</v>
      </c>
      <c r="K39" s="2"/>
      <c r="L39" s="2"/>
      <c r="M39" s="2">
        <f t="shared" si="0"/>
        <v>15380.8</v>
      </c>
    </row>
    <row r="40" spans="1:13">
      <c r="A40" s="5">
        <v>43220</v>
      </c>
      <c r="B40" s="2" t="s">
        <v>18</v>
      </c>
      <c r="C40" s="2" t="s">
        <v>55</v>
      </c>
      <c r="D40" s="2"/>
      <c r="E40" s="2"/>
      <c r="F40" s="2"/>
      <c r="G40" s="2"/>
      <c r="H40" s="2"/>
      <c r="I40" s="2"/>
      <c r="J40" s="2">
        <v>1.65</v>
      </c>
      <c r="K40" s="2"/>
      <c r="L40" s="2"/>
      <c r="M40" s="2">
        <f t="shared" si="0"/>
        <v>15379.15</v>
      </c>
    </row>
    <row r="41" spans="1:13">
      <c r="A41" s="5">
        <v>43220</v>
      </c>
      <c r="B41" s="2" t="s">
        <v>20</v>
      </c>
      <c r="C41" s="2" t="s">
        <v>56</v>
      </c>
      <c r="D41" s="2"/>
      <c r="E41" s="2"/>
      <c r="F41" s="2"/>
      <c r="G41" s="2"/>
      <c r="H41" s="2"/>
      <c r="I41" s="2"/>
      <c r="J41" s="2">
        <v>1.5</v>
      </c>
      <c r="K41" s="2"/>
      <c r="L41" s="2"/>
      <c r="M41" s="2">
        <f t="shared" si="0"/>
        <v>15377.65</v>
      </c>
    </row>
    <row r="42" spans="1:13">
      <c r="A42" s="5">
        <v>43220</v>
      </c>
      <c r="B42" s="2" t="s">
        <v>22</v>
      </c>
      <c r="C42" s="2" t="s">
        <v>57</v>
      </c>
      <c r="D42" s="2"/>
      <c r="E42" s="2"/>
      <c r="F42" s="2"/>
      <c r="G42" s="2"/>
      <c r="H42" s="2"/>
      <c r="I42" s="2"/>
      <c r="J42" s="2">
        <v>0.5</v>
      </c>
      <c r="K42" s="2"/>
      <c r="L42" s="2"/>
      <c r="M42" s="2">
        <f t="shared" si="0"/>
        <v>15377.15</v>
      </c>
    </row>
    <row r="43" spans="1:13">
      <c r="A43" s="5">
        <v>43220</v>
      </c>
      <c r="B43" s="2" t="s">
        <v>24</v>
      </c>
      <c r="C43" s="2" t="s">
        <v>58</v>
      </c>
      <c r="D43" s="2"/>
      <c r="E43" s="2"/>
      <c r="F43" s="2"/>
      <c r="G43" s="2"/>
      <c r="H43" s="2"/>
      <c r="I43" s="2"/>
      <c r="J43" s="2">
        <v>6</v>
      </c>
      <c r="K43" s="2"/>
      <c r="L43" s="2"/>
      <c r="M43" s="2">
        <f t="shared" si="0"/>
        <v>15371.15</v>
      </c>
    </row>
    <row r="44" spans="1:13">
      <c r="A44" s="5">
        <v>43242</v>
      </c>
      <c r="B44" s="2" t="s">
        <v>79</v>
      </c>
      <c r="C44" s="2" t="s">
        <v>59</v>
      </c>
      <c r="D44" s="2"/>
      <c r="E44" s="2"/>
      <c r="F44" s="2"/>
      <c r="G44" s="2"/>
      <c r="H44" s="2"/>
      <c r="I44" s="2">
        <v>368</v>
      </c>
      <c r="J44" s="2"/>
      <c r="K44" s="2"/>
      <c r="L44" s="2"/>
      <c r="M44" s="2">
        <f t="shared" si="0"/>
        <v>15003.15</v>
      </c>
    </row>
    <row r="45" spans="1:13">
      <c r="A45" s="5">
        <v>43242</v>
      </c>
      <c r="B45" s="2" t="s">
        <v>27</v>
      </c>
      <c r="C45" s="2" t="s">
        <v>60</v>
      </c>
      <c r="D45" s="2"/>
      <c r="E45" s="2"/>
      <c r="F45" s="2"/>
      <c r="G45" s="2"/>
      <c r="H45" s="2"/>
      <c r="I45" s="2"/>
      <c r="J45" s="2">
        <v>0.18</v>
      </c>
      <c r="K45" s="2"/>
      <c r="L45" s="2"/>
      <c r="M45" s="2">
        <f t="shared" si="0"/>
        <v>15002.97</v>
      </c>
    </row>
    <row r="46" spans="1:13" s="11" customFormat="1">
      <c r="A46" s="16">
        <v>43242</v>
      </c>
      <c r="B46" s="2" t="s">
        <v>87</v>
      </c>
      <c r="C46" s="2" t="s">
        <v>61</v>
      </c>
      <c r="D46" s="2"/>
      <c r="E46" s="3"/>
      <c r="F46" s="3"/>
      <c r="G46" s="3"/>
      <c r="H46" s="3"/>
      <c r="I46" s="3"/>
      <c r="J46" s="3">
        <v>143.57</v>
      </c>
      <c r="K46" s="3"/>
      <c r="L46" s="3"/>
      <c r="M46" s="2">
        <f t="shared" si="0"/>
        <v>14859.4</v>
      </c>
    </row>
    <row r="47" spans="1:13" s="11" customFormat="1">
      <c r="A47" s="16">
        <v>43242</v>
      </c>
      <c r="B47" s="2" t="s">
        <v>27</v>
      </c>
      <c r="C47" s="2" t="s">
        <v>62</v>
      </c>
      <c r="D47" s="3"/>
      <c r="E47" s="3"/>
      <c r="F47" s="3"/>
      <c r="G47" s="3"/>
      <c r="H47" s="3"/>
      <c r="I47" s="3"/>
      <c r="J47" s="3">
        <v>0.18</v>
      </c>
      <c r="K47" s="3"/>
      <c r="L47" s="3"/>
      <c r="M47" s="2">
        <f t="shared" si="0"/>
        <v>14859.22</v>
      </c>
    </row>
    <row r="48" spans="1:13">
      <c r="A48" s="5">
        <v>43249</v>
      </c>
      <c r="B48" s="2" t="s">
        <v>80</v>
      </c>
      <c r="C48" s="2" t="s">
        <v>63</v>
      </c>
      <c r="D48" s="2"/>
      <c r="E48" s="2"/>
      <c r="F48" s="2"/>
      <c r="G48" s="2"/>
      <c r="H48" s="2"/>
      <c r="I48" s="2">
        <v>500</v>
      </c>
      <c r="J48" s="2"/>
      <c r="K48" s="2"/>
      <c r="L48" s="2"/>
      <c r="M48" s="2">
        <f t="shared" si="0"/>
        <v>14359.22</v>
      </c>
    </row>
    <row r="49" spans="1:13">
      <c r="A49" s="5">
        <v>43249</v>
      </c>
      <c r="B49" s="2" t="s">
        <v>27</v>
      </c>
      <c r="C49" s="2" t="s">
        <v>64</v>
      </c>
      <c r="D49" s="2"/>
      <c r="E49" s="2"/>
      <c r="F49" s="2"/>
      <c r="G49" s="2"/>
      <c r="H49" s="2"/>
      <c r="I49" s="2"/>
      <c r="J49" s="2">
        <v>0.18</v>
      </c>
      <c r="K49" s="2"/>
      <c r="L49" s="2"/>
      <c r="M49" s="2">
        <f t="shared" si="0"/>
        <v>14359.039999999999</v>
      </c>
    </row>
    <row r="50" spans="1:13" ht="17.25" customHeight="1">
      <c r="A50" s="5">
        <v>43251</v>
      </c>
      <c r="B50" s="2" t="s">
        <v>18</v>
      </c>
      <c r="C50" s="2" t="s">
        <v>65</v>
      </c>
      <c r="D50" s="12"/>
      <c r="E50" s="2"/>
      <c r="F50" s="2"/>
      <c r="G50" s="2"/>
      <c r="H50" s="2"/>
      <c r="I50" s="2"/>
      <c r="J50" s="2">
        <v>1.65</v>
      </c>
      <c r="K50" s="2"/>
      <c r="L50" s="2"/>
      <c r="M50" s="2">
        <f t="shared" si="0"/>
        <v>14357.39</v>
      </c>
    </row>
    <row r="51" spans="1:13">
      <c r="A51" s="5">
        <v>43251</v>
      </c>
      <c r="B51" s="2" t="s">
        <v>20</v>
      </c>
      <c r="C51" s="2" t="s">
        <v>66</v>
      </c>
      <c r="D51" s="2"/>
      <c r="E51" s="2"/>
      <c r="F51" s="2"/>
      <c r="G51" s="2"/>
      <c r="H51" s="2"/>
      <c r="I51" s="2"/>
      <c r="J51" s="2">
        <v>1.5</v>
      </c>
      <c r="K51" s="2"/>
      <c r="L51" s="2"/>
      <c r="M51" s="2">
        <f t="shared" si="0"/>
        <v>14355.89</v>
      </c>
    </row>
    <row r="52" spans="1:13">
      <c r="A52" s="5">
        <v>43251</v>
      </c>
      <c r="B52" s="2" t="s">
        <v>22</v>
      </c>
      <c r="C52" s="2" t="s">
        <v>81</v>
      </c>
      <c r="D52" s="2"/>
      <c r="E52" s="2"/>
      <c r="F52" s="2"/>
      <c r="G52" s="2"/>
      <c r="H52" s="2"/>
      <c r="I52" s="2"/>
      <c r="J52" s="2">
        <v>0.5</v>
      </c>
      <c r="K52" s="2"/>
      <c r="L52" s="2"/>
      <c r="M52" s="2">
        <f t="shared" si="0"/>
        <v>14355.39</v>
      </c>
    </row>
    <row r="53" spans="1:13">
      <c r="A53" s="5">
        <v>43251</v>
      </c>
      <c r="B53" s="2" t="s">
        <v>24</v>
      </c>
      <c r="C53" s="2" t="s">
        <v>82</v>
      </c>
      <c r="D53" s="2"/>
      <c r="E53" s="2"/>
      <c r="F53" s="2"/>
      <c r="G53" s="2"/>
      <c r="H53" s="2"/>
      <c r="I53" s="2"/>
      <c r="J53" s="2">
        <v>6</v>
      </c>
      <c r="K53" s="2"/>
      <c r="L53" s="2"/>
      <c r="M53" s="2">
        <f t="shared" si="0"/>
        <v>14349.39</v>
      </c>
    </row>
    <row r="54" spans="1:13">
      <c r="A54" s="5">
        <v>43281</v>
      </c>
      <c r="B54" s="2" t="s">
        <v>18</v>
      </c>
      <c r="C54" s="2" t="s">
        <v>83</v>
      </c>
      <c r="D54" s="2"/>
      <c r="E54" s="2"/>
      <c r="F54" s="2"/>
      <c r="G54" s="2"/>
      <c r="H54" s="2"/>
      <c r="I54" s="2"/>
      <c r="J54" s="2">
        <v>1.65</v>
      </c>
      <c r="K54" s="2"/>
      <c r="L54" s="2"/>
      <c r="M54" s="2">
        <f t="shared" si="0"/>
        <v>14347.74</v>
      </c>
    </row>
    <row r="55" spans="1:13">
      <c r="A55" s="5">
        <v>43281</v>
      </c>
      <c r="B55" s="2" t="s">
        <v>20</v>
      </c>
      <c r="C55" s="2" t="s">
        <v>84</v>
      </c>
      <c r="D55" s="2"/>
      <c r="E55" s="2"/>
      <c r="F55" s="2"/>
      <c r="G55" s="2"/>
      <c r="H55" s="2"/>
      <c r="I55" s="2"/>
      <c r="J55" s="2">
        <v>1.5</v>
      </c>
      <c r="K55" s="2"/>
      <c r="L55" s="2"/>
      <c r="M55" s="2">
        <f t="shared" si="0"/>
        <v>14346.24</v>
      </c>
    </row>
    <row r="56" spans="1:13">
      <c r="A56" s="5">
        <v>43281</v>
      </c>
      <c r="B56" s="2" t="s">
        <v>22</v>
      </c>
      <c r="C56" s="2" t="s">
        <v>85</v>
      </c>
      <c r="D56" s="2"/>
      <c r="E56" s="2"/>
      <c r="F56" s="2"/>
      <c r="G56" s="2"/>
      <c r="H56" s="2"/>
      <c r="I56" s="2"/>
      <c r="J56" s="2">
        <v>0.5</v>
      </c>
      <c r="K56" s="2"/>
      <c r="L56" s="2"/>
      <c r="M56" s="2">
        <f t="shared" si="0"/>
        <v>14345.74</v>
      </c>
    </row>
    <row r="57" spans="1:13">
      <c r="A57" s="5">
        <v>43281</v>
      </c>
      <c r="B57" s="2" t="s">
        <v>24</v>
      </c>
      <c r="C57" s="2" t="s">
        <v>86</v>
      </c>
      <c r="D57" s="2"/>
      <c r="E57" s="2"/>
      <c r="F57" s="2"/>
      <c r="G57" s="2"/>
      <c r="H57" s="2"/>
      <c r="I57" s="2"/>
      <c r="J57" s="2">
        <v>6</v>
      </c>
      <c r="K57" s="2"/>
      <c r="L57" s="2"/>
      <c r="M57" s="2">
        <f t="shared" si="0"/>
        <v>14339.74</v>
      </c>
    </row>
    <row r="58" spans="1:13">
      <c r="A58" s="5">
        <v>43293</v>
      </c>
      <c r="B58" s="2" t="s">
        <v>89</v>
      </c>
      <c r="C58" s="2" t="s">
        <v>90</v>
      </c>
      <c r="D58" s="2"/>
      <c r="E58" s="2"/>
      <c r="F58" s="2"/>
      <c r="G58" s="2"/>
      <c r="H58" s="2"/>
      <c r="I58" s="2"/>
      <c r="J58" s="2">
        <v>143.57</v>
      </c>
      <c r="K58" s="2"/>
      <c r="L58" s="2"/>
      <c r="M58" s="2">
        <f t="shared" si="0"/>
        <v>14196.17</v>
      </c>
    </row>
    <row r="59" spans="1:13">
      <c r="A59" s="5">
        <v>43293</v>
      </c>
      <c r="B59" s="2" t="s">
        <v>27</v>
      </c>
      <c r="C59" s="2" t="s">
        <v>91</v>
      </c>
      <c r="D59" s="2"/>
      <c r="E59" s="2"/>
      <c r="F59" s="2"/>
      <c r="G59" s="2"/>
      <c r="H59" s="2"/>
      <c r="I59" s="2"/>
      <c r="J59" s="2">
        <v>0.18</v>
      </c>
      <c r="K59" s="2"/>
      <c r="L59" s="2"/>
      <c r="M59" s="2">
        <f t="shared" si="0"/>
        <v>14195.99</v>
      </c>
    </row>
    <row r="60" spans="1:13">
      <c r="A60" s="5">
        <v>43293</v>
      </c>
      <c r="B60" s="2" t="s">
        <v>99</v>
      </c>
      <c r="C60" s="2" t="s">
        <v>92</v>
      </c>
      <c r="D60" s="2"/>
      <c r="E60" s="2"/>
      <c r="F60" s="2"/>
      <c r="G60" s="2"/>
      <c r="H60" s="2"/>
      <c r="I60" s="2"/>
      <c r="J60" s="2">
        <v>143.57</v>
      </c>
      <c r="K60" s="2"/>
      <c r="L60" s="2"/>
      <c r="M60" s="2">
        <f t="shared" si="0"/>
        <v>14052.42</v>
      </c>
    </row>
    <row r="61" spans="1:13">
      <c r="A61" s="5">
        <v>43293</v>
      </c>
      <c r="B61" s="2" t="s">
        <v>27</v>
      </c>
      <c r="C61" s="2" t="s">
        <v>93</v>
      </c>
      <c r="D61" s="2"/>
      <c r="E61" s="2"/>
      <c r="F61" s="2"/>
      <c r="G61" s="2"/>
      <c r="H61" s="2"/>
      <c r="I61" s="2"/>
      <c r="J61" s="2">
        <v>0.18</v>
      </c>
      <c r="K61" s="2"/>
      <c r="L61" s="2"/>
      <c r="M61" s="2">
        <f t="shared" si="0"/>
        <v>14052.24</v>
      </c>
    </row>
    <row r="62" spans="1:13">
      <c r="A62" s="5">
        <v>43293</v>
      </c>
      <c r="B62" s="2" t="s">
        <v>100</v>
      </c>
      <c r="C62" s="2" t="s">
        <v>94</v>
      </c>
      <c r="D62" s="2"/>
      <c r="E62" s="2"/>
      <c r="F62" s="2"/>
      <c r="G62" s="2"/>
      <c r="H62" s="2"/>
      <c r="I62" s="2">
        <v>62.4</v>
      </c>
      <c r="J62" s="2"/>
      <c r="K62" s="2"/>
      <c r="L62" s="2"/>
      <c r="M62" s="2">
        <f t="shared" si="0"/>
        <v>13989.84</v>
      </c>
    </row>
    <row r="63" spans="1:13">
      <c r="A63" s="5">
        <v>43293</v>
      </c>
      <c r="B63" s="2" t="s">
        <v>27</v>
      </c>
      <c r="C63" s="2" t="s">
        <v>95</v>
      </c>
      <c r="D63" s="2"/>
      <c r="E63" s="2"/>
      <c r="F63" s="2"/>
      <c r="G63" s="2"/>
      <c r="H63" s="2"/>
      <c r="I63" s="2"/>
      <c r="J63" s="2">
        <v>0.18</v>
      </c>
      <c r="K63" s="2"/>
      <c r="L63" s="2"/>
      <c r="M63" s="2">
        <f t="shared" si="0"/>
        <v>13989.66</v>
      </c>
    </row>
    <row r="64" spans="1:13" s="11" customFormat="1">
      <c r="A64" s="5">
        <v>43299</v>
      </c>
      <c r="B64" s="2" t="s">
        <v>31</v>
      </c>
      <c r="C64" s="2"/>
      <c r="D64" s="2" t="s">
        <v>43</v>
      </c>
      <c r="E64" s="2">
        <v>7995</v>
      </c>
      <c r="F64" s="3"/>
      <c r="G64" s="3"/>
      <c r="H64" s="3"/>
      <c r="I64" s="3"/>
      <c r="J64" s="3"/>
      <c r="K64" s="3"/>
      <c r="L64" s="3"/>
      <c r="M64" s="2">
        <f t="shared" si="0"/>
        <v>21984.66</v>
      </c>
    </row>
    <row r="65" spans="1:13" s="11" customFormat="1">
      <c r="A65" s="5">
        <v>43299</v>
      </c>
      <c r="B65" s="2" t="s">
        <v>27</v>
      </c>
      <c r="C65" s="2" t="s">
        <v>96</v>
      </c>
      <c r="D65" s="3"/>
      <c r="E65" s="3"/>
      <c r="F65" s="3"/>
      <c r="G65" s="3"/>
      <c r="H65" s="3"/>
      <c r="I65" s="3"/>
      <c r="J65" s="2">
        <v>0.18</v>
      </c>
      <c r="K65" s="3"/>
      <c r="L65" s="3"/>
      <c r="M65" s="2">
        <f t="shared" si="0"/>
        <v>21984.48</v>
      </c>
    </row>
    <row r="66" spans="1:13">
      <c r="A66" s="5">
        <v>43312</v>
      </c>
      <c r="B66" s="2" t="s">
        <v>18</v>
      </c>
      <c r="C66" s="2" t="s">
        <v>97</v>
      </c>
      <c r="D66" s="2"/>
      <c r="E66" s="2"/>
      <c r="F66" s="2"/>
      <c r="G66" s="2"/>
      <c r="H66" s="2"/>
      <c r="I66" s="2"/>
      <c r="J66" s="2">
        <v>1.65</v>
      </c>
      <c r="K66" s="2"/>
      <c r="L66" s="2"/>
      <c r="M66" s="2">
        <f t="shared" si="0"/>
        <v>21982.829999999998</v>
      </c>
    </row>
    <row r="67" spans="1:13">
      <c r="A67" s="5">
        <v>43312</v>
      </c>
      <c r="B67" s="2" t="s">
        <v>20</v>
      </c>
      <c r="C67" s="2" t="s">
        <v>98</v>
      </c>
      <c r="D67" s="2"/>
      <c r="E67" s="2"/>
      <c r="F67" s="2"/>
      <c r="G67" s="2"/>
      <c r="H67" s="2"/>
      <c r="I67" s="2"/>
      <c r="J67" s="2">
        <v>1.5</v>
      </c>
      <c r="K67" s="2"/>
      <c r="L67" s="2"/>
      <c r="M67" s="2">
        <f t="shared" si="0"/>
        <v>21981.329999999998</v>
      </c>
    </row>
    <row r="68" spans="1:13">
      <c r="A68" s="5">
        <v>43312</v>
      </c>
      <c r="B68" s="2" t="s">
        <v>22</v>
      </c>
      <c r="C68" s="2" t="s">
        <v>101</v>
      </c>
      <c r="D68" s="2"/>
      <c r="E68" s="2"/>
      <c r="F68" s="2"/>
      <c r="G68" s="2"/>
      <c r="H68" s="2"/>
      <c r="I68" s="2"/>
      <c r="J68" s="2">
        <v>0.5</v>
      </c>
      <c r="K68" s="2"/>
      <c r="L68" s="2"/>
      <c r="M68" s="2">
        <f t="shared" si="0"/>
        <v>21980.829999999998</v>
      </c>
    </row>
    <row r="69" spans="1:13">
      <c r="A69" s="5">
        <v>43312</v>
      </c>
      <c r="B69" s="2" t="s">
        <v>24</v>
      </c>
      <c r="C69" s="2" t="s">
        <v>102</v>
      </c>
      <c r="D69" s="2"/>
      <c r="E69" s="2"/>
      <c r="F69" s="2"/>
      <c r="G69" s="2"/>
      <c r="H69" s="2"/>
      <c r="I69" s="2"/>
      <c r="J69" s="2">
        <v>6</v>
      </c>
      <c r="K69" s="2"/>
      <c r="L69" s="2"/>
      <c r="M69" s="2">
        <f t="shared" si="0"/>
        <v>21974.829999999998</v>
      </c>
    </row>
    <row r="70" spans="1:13">
      <c r="A70" s="16">
        <v>43318</v>
      </c>
      <c r="B70" s="2" t="s">
        <v>110</v>
      </c>
      <c r="C70" s="2" t="s">
        <v>103</v>
      </c>
      <c r="D70" s="2"/>
      <c r="E70" s="2"/>
      <c r="F70" s="2"/>
      <c r="G70" s="2"/>
      <c r="H70" s="2"/>
      <c r="I70" s="2"/>
      <c r="J70" s="2">
        <v>143.57</v>
      </c>
      <c r="K70" s="2"/>
      <c r="L70" s="2"/>
      <c r="M70" s="2">
        <f t="shared" ref="M70:M79" si="1">M69+E70+F70-G70-H70-I70-J70-K70-L70</f>
        <v>21831.26</v>
      </c>
    </row>
    <row r="71" spans="1:13">
      <c r="A71" s="16">
        <v>43318</v>
      </c>
      <c r="B71" s="2" t="s">
        <v>27</v>
      </c>
      <c r="C71" s="2" t="s">
        <v>104</v>
      </c>
      <c r="D71" s="2"/>
      <c r="E71" s="2"/>
      <c r="F71" s="2"/>
      <c r="G71" s="2"/>
      <c r="H71" s="2"/>
      <c r="I71" s="2"/>
      <c r="J71" s="2">
        <v>0.18</v>
      </c>
      <c r="K71" s="2"/>
      <c r="L71" s="2"/>
      <c r="M71" s="2">
        <f t="shared" si="1"/>
        <v>21831.079999999998</v>
      </c>
    </row>
    <row r="72" spans="1:13">
      <c r="A72" s="16">
        <v>43318</v>
      </c>
      <c r="B72" s="2" t="s">
        <v>111</v>
      </c>
      <c r="C72" s="2" t="s">
        <v>105</v>
      </c>
      <c r="D72" s="2"/>
      <c r="E72" s="2"/>
      <c r="F72" s="2"/>
      <c r="G72" s="2"/>
      <c r="H72" s="2"/>
      <c r="I72" s="2">
        <v>525</v>
      </c>
      <c r="J72" s="2"/>
      <c r="K72" s="2"/>
      <c r="L72" s="2"/>
      <c r="M72" s="2">
        <f t="shared" si="1"/>
        <v>21306.079999999998</v>
      </c>
    </row>
    <row r="73" spans="1:13">
      <c r="A73" s="16">
        <v>43318</v>
      </c>
      <c r="B73" s="2" t="s">
        <v>27</v>
      </c>
      <c r="C73" s="2" t="s">
        <v>106</v>
      </c>
      <c r="D73" s="2"/>
      <c r="E73" s="2"/>
      <c r="F73" s="2"/>
      <c r="G73" s="2"/>
      <c r="H73" s="2"/>
      <c r="I73" s="2"/>
      <c r="J73" s="2">
        <v>0.18</v>
      </c>
      <c r="K73" s="2"/>
      <c r="L73" s="2"/>
      <c r="M73" s="2">
        <f t="shared" si="1"/>
        <v>21305.899999999998</v>
      </c>
    </row>
    <row r="74" spans="1:13">
      <c r="A74" s="16">
        <v>43318</v>
      </c>
      <c r="B74" s="2" t="s">
        <v>112</v>
      </c>
      <c r="C74" s="2" t="s">
        <v>107</v>
      </c>
      <c r="D74" s="2"/>
      <c r="E74" s="2"/>
      <c r="F74" s="2"/>
      <c r="G74" s="2"/>
      <c r="H74" s="2"/>
      <c r="I74" s="2"/>
      <c r="J74" s="2"/>
      <c r="K74" s="2">
        <v>70</v>
      </c>
      <c r="L74" s="2"/>
      <c r="M74" s="2">
        <f t="shared" si="1"/>
        <v>21235.899999999998</v>
      </c>
    </row>
    <row r="75" spans="1:13">
      <c r="A75" s="16">
        <v>43318</v>
      </c>
      <c r="B75" s="2" t="s">
        <v>27</v>
      </c>
      <c r="C75" s="2" t="s">
        <v>108</v>
      </c>
      <c r="D75" s="2"/>
      <c r="E75" s="2"/>
      <c r="F75" s="2"/>
      <c r="G75" s="2"/>
      <c r="H75" s="2"/>
      <c r="I75" s="2"/>
      <c r="J75" s="2">
        <v>0.18</v>
      </c>
      <c r="K75" s="2"/>
      <c r="L75" s="2"/>
      <c r="M75" s="2">
        <f t="shared" si="1"/>
        <v>21235.719999999998</v>
      </c>
    </row>
    <row r="76" spans="1:13">
      <c r="A76" s="5">
        <v>43342</v>
      </c>
      <c r="B76" s="2" t="s">
        <v>113</v>
      </c>
      <c r="C76" s="2" t="s">
        <v>109</v>
      </c>
      <c r="D76" s="2"/>
      <c r="E76" s="2"/>
      <c r="F76" s="2"/>
      <c r="G76" s="2"/>
      <c r="H76" s="2"/>
      <c r="I76" s="2">
        <v>1000</v>
      </c>
      <c r="J76" s="2"/>
      <c r="K76" s="2"/>
      <c r="L76" s="2"/>
      <c r="M76" s="2">
        <f t="shared" si="1"/>
        <v>20235.719999999998</v>
      </c>
    </row>
    <row r="77" spans="1:13">
      <c r="A77" s="5">
        <v>43342</v>
      </c>
      <c r="B77" s="2" t="s">
        <v>27</v>
      </c>
      <c r="C77" s="2" t="s">
        <v>115</v>
      </c>
      <c r="D77" s="2"/>
      <c r="E77" s="2"/>
      <c r="F77" s="2"/>
      <c r="G77" s="2"/>
      <c r="H77" s="2"/>
      <c r="I77" s="2"/>
      <c r="J77" s="2">
        <v>0.18</v>
      </c>
      <c r="K77" s="2"/>
      <c r="L77" s="2"/>
      <c r="M77" s="2">
        <f t="shared" si="1"/>
        <v>20235.539999999997</v>
      </c>
    </row>
    <row r="78" spans="1:13">
      <c r="A78" s="5">
        <v>43343</v>
      </c>
      <c r="B78" s="2" t="s">
        <v>114</v>
      </c>
      <c r="C78" s="2" t="s">
        <v>116</v>
      </c>
      <c r="D78" s="2"/>
      <c r="E78" s="2"/>
      <c r="F78" s="2"/>
      <c r="G78" s="2"/>
      <c r="H78" s="2"/>
      <c r="I78" s="2">
        <v>360</v>
      </c>
      <c r="J78" s="2"/>
      <c r="K78" s="2"/>
      <c r="L78" s="2"/>
      <c r="M78" s="2">
        <f t="shared" si="1"/>
        <v>19875.539999999997</v>
      </c>
    </row>
    <row r="79" spans="1:13">
      <c r="A79" s="5">
        <v>43343</v>
      </c>
      <c r="B79" s="2" t="s">
        <v>27</v>
      </c>
      <c r="C79" s="2" t="s">
        <v>117</v>
      </c>
      <c r="D79" s="2"/>
      <c r="E79" s="2"/>
      <c r="F79" s="2"/>
      <c r="G79" s="2"/>
      <c r="H79" s="2"/>
      <c r="I79" s="2"/>
      <c r="J79" s="2">
        <v>0.18</v>
      </c>
      <c r="K79" s="2"/>
      <c r="L79" s="2"/>
      <c r="M79" s="2">
        <f t="shared" si="1"/>
        <v>19875.359999999997</v>
      </c>
    </row>
    <row r="80" spans="1:13" s="11" customFormat="1">
      <c r="A80" s="10"/>
      <c r="B80" s="3"/>
      <c r="C80" s="3"/>
      <c r="D80" s="2"/>
      <c r="E80" s="3"/>
      <c r="F80" s="3"/>
      <c r="G80" s="3"/>
      <c r="H80" s="3"/>
      <c r="I80" s="3"/>
      <c r="J80" s="3"/>
      <c r="K80" s="3"/>
      <c r="L80" s="3"/>
      <c r="M80" s="3"/>
    </row>
    <row r="81" spans="1:13" s="11" customFormat="1">
      <c r="A81" s="10"/>
      <c r="B81" s="3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s="11" customFormat="1">
      <c r="A90" s="10"/>
      <c r="B90" s="3"/>
      <c r="C90" s="3"/>
      <c r="D90" s="2"/>
      <c r="E90" s="3"/>
      <c r="F90" s="3"/>
      <c r="G90" s="3"/>
      <c r="H90" s="3"/>
      <c r="I90" s="3"/>
      <c r="J90" s="3"/>
      <c r="K90" s="3"/>
      <c r="L90" s="3"/>
      <c r="M90" s="3"/>
    </row>
    <row r="91" spans="1:13" s="11" customFormat="1">
      <c r="A91" s="10"/>
      <c r="B91" s="3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6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s="11" customFormat="1">
      <c r="A96" s="10"/>
      <c r="B96" s="3"/>
      <c r="C96" s="3"/>
      <c r="D96" s="2"/>
      <c r="E96" s="3"/>
      <c r="F96" s="3"/>
      <c r="G96" s="3"/>
      <c r="H96" s="3"/>
      <c r="I96" s="3"/>
      <c r="J96" s="3"/>
      <c r="K96" s="3"/>
      <c r="L96" s="3"/>
      <c r="M96" s="3"/>
    </row>
    <row r="97" spans="1:13" s="11" customFormat="1">
      <c r="A97" s="10"/>
      <c r="B97" s="3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>
      <c r="A108" s="5"/>
      <c r="B108" s="12"/>
      <c r="C108" s="2"/>
      <c r="D108" s="12"/>
      <c r="E108" s="2"/>
      <c r="F108" s="2"/>
      <c r="G108" s="2"/>
      <c r="H108" s="2"/>
      <c r="I108" s="2"/>
      <c r="J108" s="2"/>
      <c r="K108" s="2"/>
      <c r="L108" s="2"/>
      <c r="M108" s="2"/>
    </row>
    <row r="109" spans="1:13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s="11" customFormat="1">
      <c r="A116" s="10"/>
      <c r="B116" s="3"/>
      <c r="C116" s="3"/>
      <c r="D116" s="2"/>
      <c r="E116" s="3"/>
      <c r="F116" s="3"/>
      <c r="G116" s="3"/>
      <c r="H116" s="3"/>
      <c r="I116" s="3"/>
      <c r="J116" s="3"/>
      <c r="K116" s="3"/>
      <c r="L116" s="3"/>
      <c r="M116" s="3"/>
    </row>
    <row r="117" spans="1:13" s="11" customFormat="1">
      <c r="A117" s="10"/>
      <c r="B117" s="3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>
      <c r="A118" s="5"/>
      <c r="B118" s="12"/>
      <c r="C118" s="2"/>
      <c r="D118" s="12"/>
      <c r="E118" s="2"/>
      <c r="F118" s="2"/>
      <c r="G118" s="2"/>
      <c r="H118" s="2"/>
      <c r="I118" s="2"/>
      <c r="J118" s="2"/>
      <c r="K118" s="2"/>
      <c r="L118" s="2"/>
      <c r="M118" s="2"/>
    </row>
    <row r="119" spans="1:13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>
      <c r="A120" s="5"/>
      <c r="B120" s="12"/>
      <c r="C120" s="2"/>
      <c r="D120" s="12"/>
      <c r="E120" s="2"/>
      <c r="F120" s="2"/>
      <c r="G120" s="2"/>
      <c r="H120" s="2"/>
      <c r="I120" s="2"/>
      <c r="J120" s="2"/>
      <c r="K120" s="2"/>
      <c r="L120" s="2"/>
      <c r="M120" s="2"/>
    </row>
    <row r="121" spans="1:13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>
      <c r="A124" s="5"/>
      <c r="B124" s="12"/>
      <c r="C124" s="2"/>
      <c r="D124" s="12"/>
      <c r="E124" s="2"/>
      <c r="F124" s="2"/>
      <c r="G124" s="2"/>
      <c r="H124" s="2"/>
      <c r="I124" s="2"/>
      <c r="J124" s="2"/>
      <c r="K124" s="2"/>
      <c r="L124" s="2"/>
      <c r="M124" s="2"/>
    </row>
    <row r="125" spans="1:13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>
      <c r="A126" s="5"/>
      <c r="B126" s="12"/>
      <c r="C126" s="2"/>
      <c r="D126" s="12"/>
      <c r="E126" s="2"/>
      <c r="F126" s="2"/>
      <c r="G126" s="2"/>
      <c r="H126" s="2"/>
      <c r="I126" s="2"/>
      <c r="J126" s="2"/>
      <c r="K126" s="2"/>
      <c r="L126" s="2"/>
      <c r="M126" s="2"/>
    </row>
    <row r="127" spans="1:13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>
      <c r="A128" s="5"/>
      <c r="B128" s="12"/>
      <c r="C128" s="2"/>
      <c r="D128" s="12"/>
      <c r="E128" s="2"/>
      <c r="F128" s="2"/>
      <c r="G128" s="2"/>
      <c r="H128" s="2"/>
      <c r="I128" s="2"/>
      <c r="J128" s="2"/>
      <c r="K128" s="2"/>
      <c r="L128" s="2"/>
      <c r="M128" s="2"/>
    </row>
    <row r="129" spans="1:13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>
      <c r="A130" s="5"/>
      <c r="B130" s="12"/>
      <c r="C130" s="2"/>
      <c r="D130" s="12"/>
      <c r="E130" s="2"/>
      <c r="F130" s="2"/>
      <c r="G130" s="2"/>
      <c r="H130" s="2"/>
      <c r="I130" s="2"/>
      <c r="J130" s="2"/>
      <c r="K130" s="2"/>
      <c r="L130" s="2"/>
      <c r="M130" s="2"/>
    </row>
    <row r="131" spans="1:13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s="11" customFormat="1">
      <c r="A140" s="10"/>
      <c r="B140" s="3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</row>
    <row r="141" spans="1:13" s="11" customFormat="1">
      <c r="A141" s="10"/>
      <c r="B141" s="3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7.2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>
      <c r="A170" s="5"/>
      <c r="B170" s="2"/>
      <c r="C170" s="2"/>
      <c r="D170" s="2"/>
      <c r="E170" s="2"/>
      <c r="F170" s="2"/>
      <c r="G170" s="2"/>
      <c r="H170" s="13"/>
      <c r="I170" s="2"/>
      <c r="J170" s="2"/>
      <c r="K170" s="2"/>
      <c r="L170" s="2"/>
      <c r="M170" s="2"/>
    </row>
    <row r="171" spans="1:13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>
      <c r="A182" s="5"/>
      <c r="B182" s="2"/>
      <c r="C182" s="2"/>
      <c r="D182" s="2"/>
      <c r="E182" s="2"/>
      <c r="F182" s="2"/>
      <c r="G182" s="2"/>
      <c r="H182" s="13"/>
      <c r="I182" s="2"/>
      <c r="J182" s="2"/>
      <c r="K182" s="2"/>
      <c r="L182" s="2"/>
      <c r="M182" s="2"/>
    </row>
    <row r="183" spans="1:13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>
      <c r="A186" s="5"/>
      <c r="B186" s="2"/>
      <c r="C186" s="2"/>
      <c r="D186" s="2"/>
      <c r="E186" s="2"/>
      <c r="F186" s="2"/>
      <c r="G186" s="2"/>
      <c r="H186" s="13"/>
      <c r="I186" s="2"/>
      <c r="J186" s="2"/>
      <c r="K186" s="2"/>
      <c r="L186" s="2"/>
      <c r="M186" s="2"/>
    </row>
    <row r="187" spans="1:13">
      <c r="A187" s="5"/>
      <c r="B187" s="2"/>
      <c r="C187" s="2"/>
      <c r="D187" s="2"/>
      <c r="E187" s="2"/>
      <c r="F187" s="2"/>
      <c r="G187" s="2"/>
      <c r="H187" s="13"/>
      <c r="I187" s="2"/>
      <c r="J187" s="2"/>
      <c r="K187" s="2"/>
      <c r="L187" s="2"/>
      <c r="M187" s="2"/>
    </row>
    <row r="188" spans="1:13">
      <c r="A188" s="5"/>
      <c r="B188" s="2"/>
      <c r="C188" s="2"/>
      <c r="D188" s="2"/>
      <c r="E188" s="2"/>
      <c r="F188" s="2"/>
      <c r="G188" s="2"/>
      <c r="H188" s="13"/>
      <c r="I188" s="2"/>
      <c r="J188" s="2"/>
      <c r="K188" s="2"/>
      <c r="L188" s="2"/>
      <c r="M188" s="2"/>
    </row>
    <row r="189" spans="1:13">
      <c r="A189" s="5"/>
      <c r="B189" s="2"/>
      <c r="C189" s="2"/>
      <c r="D189" s="2"/>
      <c r="E189" s="2"/>
      <c r="F189" s="2"/>
      <c r="G189" s="2"/>
      <c r="H189" s="13"/>
      <c r="I189" s="2"/>
      <c r="J189" s="2"/>
      <c r="K189" s="2"/>
      <c r="L189" s="2"/>
      <c r="M189" s="2"/>
    </row>
    <row r="190" spans="1:13">
      <c r="A190" s="5"/>
      <c r="B190" s="2"/>
      <c r="C190" s="2"/>
      <c r="D190" s="2"/>
      <c r="E190" s="2"/>
      <c r="F190" s="2"/>
      <c r="G190" s="2"/>
      <c r="H190" s="13"/>
      <c r="I190" s="2"/>
      <c r="J190" s="2"/>
      <c r="K190" s="2"/>
      <c r="L190" s="2"/>
      <c r="M190" s="2"/>
    </row>
    <row r="191" spans="1:13">
      <c r="A191" s="5"/>
      <c r="B191" s="2"/>
      <c r="C191" s="2"/>
      <c r="D191" s="2"/>
      <c r="E191" s="2"/>
      <c r="F191" s="2"/>
      <c r="G191" s="2"/>
      <c r="H191" s="13"/>
      <c r="I191" s="2"/>
      <c r="J191" s="2"/>
      <c r="K191" s="2"/>
      <c r="L191" s="2"/>
      <c r="M191" s="2"/>
    </row>
    <row r="192" spans="1:13">
      <c r="A192" s="5"/>
      <c r="B192" s="2"/>
      <c r="C192" s="2"/>
      <c r="D192" s="2"/>
      <c r="E192" s="2"/>
      <c r="F192" s="2"/>
      <c r="G192" s="2"/>
      <c r="H192" s="13"/>
      <c r="I192" s="2"/>
      <c r="J192" s="2"/>
      <c r="K192" s="2"/>
      <c r="L192" s="2"/>
      <c r="M192" s="2"/>
    </row>
    <row r="193" spans="1:13">
      <c r="A193" s="5"/>
      <c r="B193" s="2"/>
      <c r="C193" s="2"/>
      <c r="D193" s="2"/>
      <c r="E193" s="2"/>
      <c r="F193" s="2"/>
      <c r="G193" s="2"/>
      <c r="H193" s="13"/>
      <c r="I193" s="2"/>
      <c r="J193" s="2"/>
      <c r="K193" s="2"/>
      <c r="L193" s="2"/>
      <c r="M193" s="2"/>
    </row>
    <row r="194" spans="1:13">
      <c r="A194" s="5"/>
      <c r="B194" s="2"/>
      <c r="C194" s="2"/>
      <c r="D194" s="2"/>
      <c r="E194" s="2"/>
      <c r="F194" s="2"/>
      <c r="G194" s="2"/>
      <c r="H194" s="13"/>
      <c r="I194" s="2"/>
      <c r="J194" s="2"/>
      <c r="K194" s="2"/>
      <c r="L194" s="2"/>
      <c r="M194" s="2"/>
    </row>
    <row r="195" spans="1:13">
      <c r="A195" s="5"/>
      <c r="B195" s="2"/>
      <c r="C195" s="2"/>
      <c r="D195" s="2"/>
      <c r="E195" s="2"/>
      <c r="F195" s="2"/>
      <c r="G195" s="2"/>
      <c r="H195" s="13"/>
      <c r="I195" s="2"/>
      <c r="J195" s="2"/>
      <c r="K195" s="2"/>
      <c r="L195" s="2"/>
      <c r="M195" s="2"/>
    </row>
    <row r="196" spans="1:13">
      <c r="A196" s="5"/>
      <c r="B196" s="2"/>
      <c r="C196" s="2"/>
      <c r="D196" s="2"/>
      <c r="E196" s="2"/>
      <c r="F196" s="2"/>
      <c r="G196" s="2"/>
      <c r="H196" s="13"/>
      <c r="I196" s="2"/>
      <c r="J196" s="2"/>
      <c r="K196" s="2"/>
      <c r="L196" s="2"/>
      <c r="M196" s="2"/>
    </row>
    <row r="197" spans="1:13">
      <c r="A197" s="5"/>
      <c r="B197" s="2"/>
      <c r="C197" s="2"/>
      <c r="D197" s="2"/>
      <c r="E197" s="2"/>
      <c r="F197" s="2"/>
      <c r="G197" s="2"/>
      <c r="H197" s="13"/>
      <c r="I197" s="2"/>
      <c r="J197" s="2"/>
      <c r="K197" s="2"/>
      <c r="L197" s="2"/>
      <c r="M197" s="2"/>
    </row>
    <row r="198" spans="1:13">
      <c r="A198" s="5"/>
      <c r="B198" s="2"/>
      <c r="C198" s="2"/>
      <c r="D198" s="2"/>
      <c r="E198" s="2"/>
      <c r="F198" s="2"/>
      <c r="G198" s="2"/>
      <c r="H198" s="13"/>
      <c r="I198" s="2"/>
      <c r="J198" s="2"/>
      <c r="K198" s="2"/>
      <c r="L198" s="2"/>
      <c r="M198" s="2"/>
    </row>
    <row r="199" spans="1:13">
      <c r="A199" s="5"/>
      <c r="B199" s="2"/>
      <c r="C199" s="2"/>
      <c r="D199" s="2"/>
      <c r="E199" s="2"/>
      <c r="F199" s="2"/>
      <c r="G199" s="2"/>
      <c r="H199" s="13"/>
      <c r="I199" s="2"/>
      <c r="J199" s="2"/>
      <c r="K199" s="2"/>
      <c r="L199" s="2"/>
      <c r="M199" s="2"/>
    </row>
    <row r="200" spans="1:13">
      <c r="A200" s="5"/>
      <c r="B200" s="2"/>
      <c r="C200" s="2"/>
      <c r="D200" s="2"/>
      <c r="E200" s="2"/>
      <c r="F200" s="2"/>
      <c r="G200" s="2"/>
      <c r="H200" s="13"/>
      <c r="I200" s="2"/>
      <c r="J200" s="2"/>
      <c r="K200" s="2"/>
      <c r="L200" s="2"/>
      <c r="M200" s="2"/>
    </row>
    <row r="201" spans="1:13">
      <c r="A201" s="5"/>
      <c r="B201" s="2"/>
      <c r="C201" s="2"/>
      <c r="D201" s="2"/>
      <c r="E201" s="2"/>
      <c r="F201" s="2"/>
      <c r="G201" s="2"/>
      <c r="H201" s="13"/>
      <c r="I201" s="2"/>
      <c r="J201" s="2"/>
      <c r="K201" s="2"/>
      <c r="L201" s="2"/>
      <c r="M201" s="2"/>
    </row>
    <row r="202" spans="1:13">
      <c r="A202" s="5"/>
      <c r="B202" s="2"/>
      <c r="C202" s="2"/>
      <c r="D202" s="2"/>
      <c r="E202" s="2"/>
      <c r="F202" s="2"/>
      <c r="G202" s="2"/>
      <c r="H202" s="13"/>
      <c r="I202" s="2"/>
      <c r="J202" s="2"/>
      <c r="K202" s="2"/>
      <c r="L202" s="2"/>
      <c r="M202" s="2"/>
    </row>
    <row r="203" spans="1:13">
      <c r="A203" s="5"/>
      <c r="B203" s="2"/>
      <c r="C203" s="2"/>
      <c r="D203" s="2"/>
      <c r="E203" s="2"/>
      <c r="F203" s="2"/>
      <c r="G203" s="2"/>
      <c r="H203" s="13"/>
      <c r="I203" s="2"/>
      <c r="J203" s="2"/>
      <c r="K203" s="2"/>
      <c r="L203" s="2"/>
      <c r="M203" s="2"/>
    </row>
    <row r="204" spans="1:13">
      <c r="A204" s="5"/>
      <c r="B204" s="2"/>
      <c r="C204" s="2"/>
      <c r="D204" s="2"/>
      <c r="E204" s="2"/>
      <c r="F204" s="2"/>
      <c r="G204" s="2"/>
      <c r="H204" s="13"/>
      <c r="I204" s="2"/>
      <c r="J204" s="2"/>
      <c r="K204" s="2"/>
      <c r="L204" s="2"/>
      <c r="M204" s="2"/>
    </row>
    <row r="205" spans="1:13">
      <c r="A205" s="5"/>
      <c r="B205" s="2"/>
      <c r="C205" s="2"/>
      <c r="D205" s="2"/>
      <c r="E205" s="2"/>
      <c r="F205" s="2"/>
      <c r="G205" s="2"/>
      <c r="H205" s="13"/>
      <c r="I205" s="2"/>
      <c r="J205" s="2"/>
      <c r="K205" s="2"/>
      <c r="L205" s="2"/>
      <c r="M205" s="2"/>
    </row>
    <row r="206" spans="1:13">
      <c r="A206" s="5"/>
      <c r="B206" s="2"/>
      <c r="C206" s="2"/>
      <c r="D206" s="2"/>
      <c r="E206" s="2"/>
      <c r="F206" s="2"/>
      <c r="G206" s="2"/>
      <c r="H206" s="13"/>
      <c r="I206" s="2"/>
      <c r="J206" s="2"/>
      <c r="K206" s="2"/>
      <c r="L206" s="2"/>
      <c r="M206" s="2"/>
    </row>
    <row r="207" spans="1:13">
      <c r="A207" s="5"/>
      <c r="B207" s="2"/>
      <c r="C207" s="2"/>
      <c r="D207" s="2"/>
      <c r="E207" s="2"/>
      <c r="F207" s="2"/>
      <c r="G207" s="2"/>
      <c r="H207" s="13"/>
      <c r="I207" s="2"/>
      <c r="J207" s="2"/>
      <c r="K207" s="2"/>
      <c r="L207" s="2"/>
      <c r="M207" s="2"/>
    </row>
    <row r="208" spans="1:13">
      <c r="A208" s="5"/>
      <c r="B208" s="2"/>
      <c r="C208" s="2"/>
      <c r="D208" s="2"/>
      <c r="E208" s="2"/>
      <c r="F208" s="2"/>
      <c r="G208" s="2"/>
      <c r="H208" s="13"/>
      <c r="I208" s="2"/>
      <c r="J208" s="2"/>
      <c r="K208" s="2"/>
      <c r="L208" s="2"/>
      <c r="M208" s="2"/>
    </row>
    <row r="209" spans="1:13">
      <c r="A209" s="5"/>
      <c r="B209" s="2"/>
      <c r="C209" s="2"/>
      <c r="D209" s="2"/>
      <c r="E209" s="2"/>
      <c r="F209" s="2"/>
      <c r="G209" s="2"/>
      <c r="H209" s="13"/>
      <c r="I209" s="2"/>
      <c r="J209" s="2"/>
      <c r="K209" s="2"/>
      <c r="L209" s="2"/>
      <c r="M209" s="2"/>
    </row>
    <row r="210" spans="1:13">
      <c r="A210" s="5"/>
      <c r="B210" s="2"/>
      <c r="C210" s="2"/>
      <c r="D210" s="2"/>
      <c r="E210" s="2"/>
      <c r="F210" s="2"/>
      <c r="G210" s="2"/>
      <c r="H210" s="13"/>
      <c r="I210" s="2"/>
      <c r="J210" s="2"/>
      <c r="K210" s="2"/>
      <c r="L210" s="2"/>
      <c r="M210" s="2"/>
    </row>
    <row r="211" spans="1:13">
      <c r="A211" s="5"/>
      <c r="B211" s="2"/>
      <c r="C211" s="2"/>
      <c r="D211" s="2"/>
      <c r="E211" s="2"/>
      <c r="F211" s="2"/>
      <c r="G211" s="2"/>
      <c r="H211" s="13"/>
      <c r="I211" s="2"/>
      <c r="J211" s="2"/>
      <c r="K211" s="2"/>
      <c r="L211" s="2"/>
      <c r="M211" s="2"/>
    </row>
    <row r="212" spans="1:13">
      <c r="A212" s="5"/>
      <c r="B212" s="2"/>
      <c r="C212" s="2"/>
      <c r="D212" s="2"/>
      <c r="E212" s="2"/>
      <c r="F212" s="2"/>
      <c r="G212" s="2"/>
      <c r="H212" s="13"/>
      <c r="I212" s="2"/>
      <c r="J212" s="2"/>
      <c r="K212" s="2"/>
      <c r="L212" s="2"/>
      <c r="M212" s="2"/>
    </row>
    <row r="213" spans="1:13">
      <c r="A213" s="5"/>
      <c r="B213" s="2"/>
      <c r="C213" s="2"/>
      <c r="D213" s="2"/>
      <c r="E213" s="2"/>
      <c r="F213" s="2"/>
      <c r="G213" s="2"/>
      <c r="H213" s="13"/>
      <c r="I213" s="2"/>
      <c r="J213" s="2"/>
      <c r="K213" s="2"/>
      <c r="L213" s="2"/>
      <c r="M213" s="2"/>
    </row>
    <row r="214" spans="1:13">
      <c r="A214" s="5"/>
      <c r="B214" s="2"/>
      <c r="C214" s="2"/>
      <c r="D214" s="2"/>
      <c r="E214" s="2"/>
      <c r="F214" s="2"/>
      <c r="G214" s="2"/>
      <c r="H214" s="13"/>
      <c r="I214" s="2"/>
      <c r="J214" s="2"/>
      <c r="K214" s="2"/>
      <c r="L214" s="2"/>
      <c r="M214" s="2"/>
    </row>
    <row r="215" spans="1:13">
      <c r="A215" s="5"/>
      <c r="B215" s="2"/>
      <c r="C215" s="2"/>
      <c r="D215" s="2"/>
      <c r="E215" s="2"/>
      <c r="F215" s="2"/>
      <c r="G215" s="2"/>
      <c r="H215" s="13"/>
      <c r="I215" s="2"/>
      <c r="J215" s="2"/>
      <c r="K215" s="2"/>
      <c r="L215" s="2"/>
      <c r="M215" s="2"/>
    </row>
    <row r="216" spans="1:13">
      <c r="A216" s="5"/>
      <c r="B216" s="2"/>
      <c r="C216" s="2"/>
      <c r="D216" s="2"/>
      <c r="E216" s="2"/>
      <c r="F216" s="2"/>
      <c r="G216" s="2"/>
      <c r="H216" s="13"/>
      <c r="I216" s="2"/>
      <c r="J216" s="2"/>
      <c r="K216" s="2"/>
      <c r="L216" s="2"/>
      <c r="M216" s="2"/>
    </row>
    <row r="217" spans="1:13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>
      <c r="A218" s="5"/>
      <c r="B218" s="2"/>
      <c r="C218" s="2"/>
      <c r="D218" s="2"/>
      <c r="E218" s="2"/>
      <c r="F218" s="2"/>
      <c r="G218" s="2"/>
      <c r="H218" s="13"/>
      <c r="I218" s="2"/>
      <c r="J218" s="2"/>
      <c r="K218" s="2"/>
      <c r="L218" s="2"/>
      <c r="M218" s="2"/>
    </row>
    <row r="219" spans="1:13">
      <c r="A219" s="5"/>
      <c r="B219" s="2"/>
      <c r="C219" s="2"/>
      <c r="D219" s="2"/>
      <c r="E219" s="2"/>
      <c r="F219" s="2"/>
      <c r="G219" s="2"/>
      <c r="H219" s="13"/>
      <c r="I219" s="2"/>
      <c r="J219" s="2"/>
      <c r="K219" s="2"/>
      <c r="L219" s="2"/>
      <c r="M219" s="2"/>
    </row>
    <row r="220" spans="1:13">
      <c r="A220" s="5"/>
      <c r="B220" s="2"/>
      <c r="C220" s="2"/>
      <c r="D220" s="2"/>
      <c r="E220" s="2"/>
      <c r="F220" s="2"/>
      <c r="G220" s="2"/>
      <c r="H220" s="13"/>
      <c r="I220" s="2"/>
      <c r="J220" s="2"/>
      <c r="K220" s="2"/>
      <c r="L220" s="2"/>
      <c r="M220" s="2"/>
    </row>
    <row r="221" spans="1:13">
      <c r="A221" s="5"/>
      <c r="B221" s="2"/>
      <c r="C221" s="2"/>
      <c r="D221" s="2"/>
      <c r="E221" s="2"/>
      <c r="F221" s="2"/>
      <c r="G221" s="2"/>
      <c r="H221" s="13"/>
      <c r="I221" s="2"/>
      <c r="J221" s="2"/>
      <c r="K221" s="2"/>
      <c r="L221" s="2"/>
      <c r="M221" s="2"/>
    </row>
    <row r="222" spans="1:13">
      <c r="A222" s="5"/>
      <c r="B222" s="2"/>
      <c r="C222" s="2"/>
      <c r="D222" s="2"/>
      <c r="E222" s="2"/>
      <c r="F222" s="2"/>
      <c r="G222" s="2"/>
      <c r="H222" s="13"/>
      <c r="I222" s="2"/>
      <c r="J222" s="2"/>
      <c r="K222" s="2"/>
      <c r="L222" s="2"/>
      <c r="M222" s="2"/>
    </row>
    <row r="223" spans="1:13">
      <c r="A223" s="5"/>
      <c r="B223" s="2"/>
      <c r="C223" s="2"/>
      <c r="D223" s="2"/>
      <c r="E223" s="2"/>
      <c r="F223" s="2"/>
      <c r="G223" s="2"/>
      <c r="H223" s="13"/>
      <c r="I223" s="2"/>
      <c r="J223" s="2"/>
      <c r="K223" s="2"/>
      <c r="L223" s="2"/>
      <c r="M223" s="2"/>
    </row>
    <row r="224" spans="1:13">
      <c r="A224" s="5"/>
      <c r="B224" s="2"/>
      <c r="C224" s="2"/>
      <c r="D224" s="2"/>
      <c r="E224" s="2"/>
      <c r="F224" s="2"/>
      <c r="G224" s="2"/>
      <c r="H224" s="13"/>
      <c r="I224" s="2"/>
      <c r="J224" s="2"/>
      <c r="K224" s="2"/>
      <c r="L224" s="2"/>
      <c r="M224" s="2"/>
    </row>
    <row r="225" spans="1:13">
      <c r="A225" s="5"/>
      <c r="B225" s="2"/>
      <c r="C225" s="2"/>
      <c r="D225" s="2"/>
      <c r="E225" s="2"/>
      <c r="F225" s="2"/>
      <c r="G225" s="2"/>
      <c r="H225" s="13"/>
      <c r="I225" s="2"/>
      <c r="J225" s="2"/>
      <c r="K225" s="2"/>
      <c r="L225" s="2"/>
      <c r="M225" s="2"/>
    </row>
    <row r="226" spans="1:13">
      <c r="A226" s="5"/>
      <c r="B226" s="2"/>
      <c r="C226" s="2"/>
      <c r="D226" s="2"/>
      <c r="E226" s="2"/>
      <c r="F226" s="2"/>
      <c r="G226" s="2"/>
      <c r="H226" s="13"/>
      <c r="I226" s="2"/>
      <c r="J226" s="2"/>
      <c r="K226" s="2"/>
      <c r="L226" s="2"/>
      <c r="M226" s="2"/>
    </row>
    <row r="227" spans="1:13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>
      <c r="A234" s="2"/>
      <c r="B234" s="2"/>
      <c r="C234" s="2"/>
      <c r="D234" s="2"/>
      <c r="E234" s="2">
        <f>SUM(E7:E233)</f>
        <v>23983.65</v>
      </c>
      <c r="F234" s="2">
        <f t="shared" ref="F234:L234" si="2">SUM(F7:F233)</f>
        <v>0</v>
      </c>
      <c r="G234" s="2">
        <f t="shared" si="2"/>
        <v>0</v>
      </c>
      <c r="H234" s="2">
        <f t="shared" si="2"/>
        <v>0</v>
      </c>
      <c r="I234" s="2">
        <f t="shared" si="2"/>
        <v>2815.4</v>
      </c>
      <c r="J234" s="2">
        <f t="shared" si="2"/>
        <v>1222.8900000000001</v>
      </c>
      <c r="K234" s="2">
        <f t="shared" si="2"/>
        <v>70</v>
      </c>
      <c r="L234" s="2">
        <f t="shared" si="2"/>
        <v>0</v>
      </c>
      <c r="M234" s="2"/>
    </row>
    <row r="235" spans="1:13">
      <c r="A235" s="2"/>
      <c r="B235" s="2"/>
      <c r="C235" s="2"/>
      <c r="D235" s="2"/>
      <c r="E235" s="2">
        <f>E5-E234</f>
        <v>-23983.65</v>
      </c>
      <c r="F235" s="2"/>
      <c r="G235" s="2">
        <f t="shared" ref="G235:L235" si="3">G5-G234</f>
        <v>4796</v>
      </c>
      <c r="H235" s="2">
        <f t="shared" si="3"/>
        <v>6395</v>
      </c>
      <c r="I235" s="2">
        <f t="shared" si="3"/>
        <v>5178.6000000000004</v>
      </c>
      <c r="J235" s="2">
        <f t="shared" si="3"/>
        <v>3573.1099999999997</v>
      </c>
      <c r="K235" s="2">
        <f t="shared" si="3"/>
        <v>-70</v>
      </c>
      <c r="L235" s="2">
        <f t="shared" si="3"/>
        <v>0</v>
      </c>
      <c r="M235" s="2"/>
    </row>
    <row r="236" spans="1:1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8.75">
      <c r="A237" s="2"/>
      <c r="B237" s="14" t="s">
        <v>67</v>
      </c>
      <c r="C237" s="14"/>
      <c r="D237" s="14"/>
      <c r="E237" s="2"/>
      <c r="F237" s="2"/>
      <c r="G237" s="2"/>
      <c r="H237" s="2"/>
      <c r="I237" s="2"/>
      <c r="J237" s="2"/>
      <c r="K237" s="2"/>
      <c r="L237" s="2"/>
      <c r="M237" s="2"/>
    </row>
    <row r="238" spans="1:13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>
      <c r="A239" s="5"/>
      <c r="B239" s="2"/>
      <c r="C239" s="2"/>
      <c r="D239" s="2"/>
      <c r="E239" s="2"/>
      <c r="F239" s="2"/>
      <c r="G239" s="2"/>
      <c r="H239" s="13"/>
      <c r="I239" s="2"/>
      <c r="J239" s="2"/>
      <c r="K239" s="2"/>
      <c r="L239" s="2"/>
      <c r="M239" s="2"/>
    </row>
    <row r="240" spans="1:13">
      <c r="A240" s="5"/>
      <c r="B240" s="2"/>
      <c r="C240" s="2"/>
      <c r="D240" s="2"/>
      <c r="E240" s="2"/>
      <c r="F240" s="2"/>
      <c r="G240" s="2"/>
      <c r="H240" s="13"/>
      <c r="I240" s="2"/>
      <c r="J240" s="2"/>
      <c r="K240" s="2"/>
      <c r="L240" s="2"/>
      <c r="M240" s="2"/>
    </row>
    <row r="241" spans="1:13">
      <c r="A241" s="5"/>
      <c r="B241" s="2"/>
      <c r="C241" s="2"/>
      <c r="D241" s="2"/>
      <c r="E241" s="2"/>
      <c r="F241" s="2"/>
      <c r="G241" s="2"/>
      <c r="H241" s="13"/>
      <c r="I241" s="2"/>
      <c r="J241" s="2"/>
      <c r="K241" s="2"/>
      <c r="L241" s="2"/>
      <c r="M241" s="2"/>
    </row>
    <row r="242" spans="1:13">
      <c r="A242" s="5"/>
      <c r="B242" s="2"/>
      <c r="C242" s="2"/>
      <c r="D242" s="2"/>
      <c r="E242" s="2"/>
      <c r="F242" s="2"/>
      <c r="G242" s="2"/>
      <c r="H242" s="13"/>
      <c r="I242" s="2"/>
      <c r="J242" s="2"/>
      <c r="K242" s="2"/>
      <c r="L242" s="2"/>
      <c r="M242" s="2"/>
    </row>
    <row r="243" spans="1:13">
      <c r="A243" s="5"/>
      <c r="B243" s="2"/>
      <c r="C243" s="2"/>
      <c r="D243" s="2"/>
      <c r="E243" s="2"/>
      <c r="F243" s="2"/>
      <c r="G243" s="2"/>
      <c r="H243" s="13"/>
      <c r="I243" s="2"/>
      <c r="J243" s="2"/>
      <c r="K243" s="2"/>
      <c r="L243" s="2"/>
      <c r="M243" s="2"/>
    </row>
    <row r="244" spans="1:13">
      <c r="A244" s="5"/>
      <c r="B244" s="2"/>
      <c r="C244" s="2"/>
      <c r="D244" s="2"/>
      <c r="E244" s="2"/>
      <c r="F244" s="2"/>
      <c r="G244" s="2"/>
      <c r="H244" s="13"/>
      <c r="I244" s="2"/>
      <c r="J244" s="2"/>
      <c r="K244" s="2"/>
      <c r="L244" s="2"/>
      <c r="M244" s="2"/>
    </row>
    <row r="245" spans="1:13">
      <c r="A245" s="5"/>
      <c r="B245" s="2"/>
      <c r="C245" s="2"/>
      <c r="D245" s="2"/>
      <c r="E245" s="2"/>
      <c r="F245" s="2"/>
      <c r="G245" s="2"/>
      <c r="H245" s="13"/>
      <c r="I245" s="2"/>
      <c r="J245" s="2"/>
      <c r="K245" s="2"/>
      <c r="L245" s="2"/>
      <c r="M245" s="2"/>
    </row>
    <row r="246" spans="1:13">
      <c r="A246" s="5"/>
      <c r="B246" s="2"/>
      <c r="C246" s="2"/>
      <c r="D246" s="2"/>
      <c r="E246" s="2"/>
      <c r="F246" s="2"/>
      <c r="G246" s="2"/>
      <c r="H246" s="13"/>
      <c r="I246" s="2"/>
      <c r="J246" s="2"/>
      <c r="K246" s="2"/>
      <c r="L246" s="2"/>
      <c r="M246" s="2"/>
    </row>
    <row r="247" spans="1:13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>
      <c r="A252" s="5"/>
      <c r="B252" s="2"/>
      <c r="C252" s="2"/>
      <c r="D252" s="2"/>
      <c r="E252" s="2"/>
      <c r="F252" s="2"/>
      <c r="G252" s="2"/>
      <c r="H252" s="13"/>
      <c r="I252" s="2"/>
      <c r="J252" s="2"/>
      <c r="K252" s="2"/>
      <c r="L252" s="2"/>
      <c r="M252" s="2"/>
    </row>
    <row r="253" spans="1:13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4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>
        <f>M261+E262+F262-G262-H262-I262-J262-K262-L262</f>
        <v>0</v>
      </c>
    </row>
    <row r="263" spans="1:14">
      <c r="A263" s="2"/>
      <c r="B263" s="2"/>
      <c r="C263" s="2"/>
      <c r="D263" s="2"/>
      <c r="E263" s="2" t="s">
        <v>68</v>
      </c>
      <c r="F263" s="2"/>
      <c r="G263" s="2">
        <f t="shared" ref="G263:L263" si="4">G234+SUM(G238:G262)</f>
        <v>0</v>
      </c>
      <c r="H263" s="2">
        <f t="shared" si="4"/>
        <v>0</v>
      </c>
      <c r="I263" s="2">
        <f t="shared" si="4"/>
        <v>2815.4</v>
      </c>
      <c r="J263" s="2">
        <f t="shared" si="4"/>
        <v>1222.8900000000001</v>
      </c>
      <c r="K263" s="2">
        <f t="shared" si="4"/>
        <v>70</v>
      </c>
      <c r="L263" s="2">
        <f t="shared" si="4"/>
        <v>0</v>
      </c>
      <c r="M263" s="2">
        <f>SUM(G263:L263)</f>
        <v>4108.29</v>
      </c>
      <c r="N263" s="6">
        <f>F263-M263</f>
        <v>-4108.29</v>
      </c>
    </row>
    <row r="264" spans="1:14">
      <c r="A264" s="2"/>
      <c r="B264" s="2"/>
      <c r="C264" s="2"/>
      <c r="D264" s="2"/>
      <c r="E264" s="2"/>
      <c r="F264" s="2"/>
      <c r="G264" s="2">
        <f t="shared" ref="G264:L264" si="5">G5-G263</f>
        <v>4796</v>
      </c>
      <c r="H264" s="2">
        <f t="shared" si="5"/>
        <v>6395</v>
      </c>
      <c r="I264" s="2">
        <f t="shared" si="5"/>
        <v>5178.6000000000004</v>
      </c>
      <c r="J264" s="2">
        <f t="shared" si="5"/>
        <v>3573.1099999999997</v>
      </c>
      <c r="K264" s="2">
        <f t="shared" si="5"/>
        <v>-70</v>
      </c>
      <c r="L264" s="2">
        <f t="shared" si="5"/>
        <v>0</v>
      </c>
      <c r="M264" s="2"/>
    </row>
    <row r="265" spans="1:14">
      <c r="A265" s="2"/>
      <c r="B265" s="2"/>
      <c r="C265" s="2"/>
      <c r="D265" s="2"/>
      <c r="E265" s="2" t="s">
        <v>69</v>
      </c>
      <c r="F265" s="2">
        <f>F263-F264</f>
        <v>0</v>
      </c>
      <c r="G265" s="2">
        <f t="shared" ref="G265:L265" si="6">G264</f>
        <v>4796</v>
      </c>
      <c r="H265" s="2">
        <f t="shared" si="6"/>
        <v>6395</v>
      </c>
      <c r="I265" s="2">
        <f t="shared" si="6"/>
        <v>5178.6000000000004</v>
      </c>
      <c r="J265" s="2">
        <f t="shared" si="6"/>
        <v>3573.1099999999997</v>
      </c>
      <c r="K265" s="2">
        <f t="shared" si="6"/>
        <v>-70</v>
      </c>
      <c r="L265" s="2">
        <f t="shared" si="6"/>
        <v>0</v>
      </c>
      <c r="M265" s="2"/>
    </row>
  </sheetData>
  <mergeCells count="1">
    <mergeCell ref="G3:L3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Home PC</cp:lastModifiedBy>
  <dcterms:created xsi:type="dcterms:W3CDTF">2018-06-11T11:06:42Z</dcterms:created>
  <dcterms:modified xsi:type="dcterms:W3CDTF">2018-12-04T15:55:20Z</dcterms:modified>
</cp:coreProperties>
</file>